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lu-my.sharepoint.com/personal/cr743006_dal_ca/Documents/Documents/Publications/LACF_Report/Figures/"/>
    </mc:Choice>
  </mc:AlternateContent>
  <xr:revisionPtr revIDLastSave="97" documentId="8_{600C46E4-7E14-4938-9454-7DB9961FCCDD}" xr6:coauthVersionLast="47" xr6:coauthVersionMax="47" xr10:uidLastSave="{CD823994-1B1C-471E-9214-EC76A7D1292A}"/>
  <bookViews>
    <workbookView xWindow="28680" yWindow="-120" windowWidth="29040" windowHeight="15720" activeTab="2" xr2:uid="{C49EBEA9-51BB-4E2C-9C52-5FB83CE8CB46}"/>
  </bookViews>
  <sheets>
    <sheet name="Scenario 1 Plant List" sheetId="4" r:id="rId1"/>
    <sheet name="Scenario 2 Plant List" sheetId="2" r:id="rId2"/>
    <sheet name="Scenario 3 Plant List" sheetId="3" r:id="rId3"/>
    <sheet name="Plant List Abbreviation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6" i="3" l="1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</calcChain>
</file>

<file path=xl/sharedStrings.xml><?xml version="1.0" encoding="utf-8"?>
<sst xmlns="http://schemas.openxmlformats.org/spreadsheetml/2006/main" count="455" uniqueCount="189">
  <si>
    <t>F1</t>
  </si>
  <si>
    <t>F2</t>
  </si>
  <si>
    <t>S1</t>
  </si>
  <si>
    <t>S2</t>
  </si>
  <si>
    <t>S3</t>
  </si>
  <si>
    <t>S4</t>
  </si>
  <si>
    <t>Wb</t>
  </si>
  <si>
    <t>Cc</t>
  </si>
  <si>
    <t>Pb</t>
  </si>
  <si>
    <t>Pw</t>
  </si>
  <si>
    <t>Yb</t>
  </si>
  <si>
    <t>Wtb</t>
  </si>
  <si>
    <t>Rm</t>
  </si>
  <si>
    <t>Vs</t>
  </si>
  <si>
    <t>Mm</t>
  </si>
  <si>
    <t>Hb</t>
  </si>
  <si>
    <t>Sm</t>
  </si>
  <si>
    <t>Ald</t>
  </si>
  <si>
    <t>Byb</t>
  </si>
  <si>
    <t>Pc</t>
  </si>
  <si>
    <t>Blb</t>
  </si>
  <si>
    <t>Ro</t>
  </si>
  <si>
    <t>Blc</t>
  </si>
  <si>
    <t>Wo</t>
  </si>
  <si>
    <t>Bh</t>
  </si>
  <si>
    <t>Ta</t>
  </si>
  <si>
    <t>Brs</t>
  </si>
  <si>
    <t>La</t>
  </si>
  <si>
    <t>Bhs</t>
  </si>
  <si>
    <t>Ws</t>
  </si>
  <si>
    <t>Fh</t>
  </si>
  <si>
    <t>Rs</t>
  </si>
  <si>
    <t>Lt</t>
  </si>
  <si>
    <t>Bs</t>
  </si>
  <si>
    <t>Lk</t>
  </si>
  <si>
    <t>Bc</t>
  </si>
  <si>
    <t>Ms</t>
  </si>
  <si>
    <t>Wp</t>
  </si>
  <si>
    <t>Rb</t>
  </si>
  <si>
    <t>Jp</t>
  </si>
  <si>
    <t>Wr</t>
  </si>
  <si>
    <t>Sp</t>
  </si>
  <si>
    <t>Cj</t>
  </si>
  <si>
    <t>Pp</t>
  </si>
  <si>
    <t>Ae</t>
  </si>
  <si>
    <t>Tl</t>
  </si>
  <si>
    <t>Sv</t>
  </si>
  <si>
    <t>Cy</t>
  </si>
  <si>
    <t>Sqv</t>
  </si>
  <si>
    <t>Ss</t>
  </si>
  <si>
    <t>Cv</t>
  </si>
  <si>
    <t>Ac</t>
  </si>
  <si>
    <t>Cl</t>
  </si>
  <si>
    <t>Iw</t>
  </si>
  <si>
    <t>Btb</t>
  </si>
  <si>
    <t>Bp</t>
  </si>
  <si>
    <t>Amh</t>
  </si>
  <si>
    <t>Ob</t>
  </si>
  <si>
    <t>Svb</t>
  </si>
  <si>
    <t>Pa</t>
  </si>
  <si>
    <t>Spa</t>
  </si>
  <si>
    <t>Sws</t>
  </si>
  <si>
    <t>Mta</t>
  </si>
  <si>
    <t>Sc</t>
  </si>
  <si>
    <t>Cp</t>
  </si>
  <si>
    <t>Tt</t>
  </si>
  <si>
    <t>Wl</t>
  </si>
  <si>
    <t>Bg</t>
  </si>
  <si>
    <t>Buc</t>
  </si>
  <si>
    <t>Bw</t>
  </si>
  <si>
    <t>Cal</t>
  </si>
  <si>
    <t>Rh</t>
  </si>
  <si>
    <t>He</t>
  </si>
  <si>
    <t>Bn</t>
  </si>
  <si>
    <t>Ls</t>
  </si>
  <si>
    <t>Ah</t>
  </si>
  <si>
    <t xml:space="preserve">Br </t>
  </si>
  <si>
    <t>Bnb</t>
  </si>
  <si>
    <t>Mf</t>
  </si>
  <si>
    <t>Lv</t>
  </si>
  <si>
    <t>Cn</t>
  </si>
  <si>
    <t>Sn</t>
  </si>
  <si>
    <t>Jw</t>
  </si>
  <si>
    <t>Smw</t>
  </si>
  <si>
    <t>S5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</si>
  <si>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</si>
  <si>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</si>
  <si>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</si>
  <si>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</si>
  <si>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</si>
  <si>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</si>
  <si>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</si>
  <si>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</si>
  <si>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</si>
  <si>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W</t>
  </si>
  <si>
    <t>F12</t>
  </si>
  <si>
    <t>S6</t>
  </si>
  <si>
    <t>S7</t>
  </si>
  <si>
    <t>S8</t>
  </si>
  <si>
    <t>S9</t>
  </si>
  <si>
    <t>S10</t>
  </si>
  <si>
    <t>S11</t>
  </si>
  <si>
    <t>S12</t>
  </si>
  <si>
    <t>S13</t>
  </si>
  <si>
    <t>American Chesnut</t>
  </si>
  <si>
    <t>Ash</t>
  </si>
  <si>
    <t>Blackcherry</t>
  </si>
  <si>
    <t>Black Gum</t>
  </si>
  <si>
    <t>Butternut</t>
  </si>
  <si>
    <t>Balsam Poplar</t>
  </si>
  <si>
    <t>Black Spruce</t>
  </si>
  <si>
    <t xml:space="preserve">Basswood </t>
  </si>
  <si>
    <t>Chokecherry</t>
  </si>
  <si>
    <t>Canada Yew</t>
  </si>
  <si>
    <t>Ironwood</t>
  </si>
  <si>
    <t>Jack Pine</t>
  </si>
  <si>
    <t>Largetooth Aspen</t>
  </si>
  <si>
    <t>Mountain Maple</t>
  </si>
  <si>
    <t>Ohio Buckeye</t>
  </si>
  <si>
    <t>Pumpkin Ash</t>
  </si>
  <si>
    <t>Paper Birch</t>
  </si>
  <si>
    <t xml:space="preserve">Pin Cherry  </t>
  </si>
  <si>
    <t>Pitch Pine</t>
  </si>
  <si>
    <t>Pussy Willow</t>
  </si>
  <si>
    <t>Red Hickory</t>
  </si>
  <si>
    <t>Red Maple</t>
  </si>
  <si>
    <t>Red Oak</t>
  </si>
  <si>
    <t>Red Spruce</t>
  </si>
  <si>
    <t>Sycamore</t>
  </si>
  <si>
    <t>Sugar Maple</t>
  </si>
  <si>
    <t>Scots Pine</t>
  </si>
  <si>
    <t>Staghorn Sumac</t>
  </si>
  <si>
    <t>Swamp Sumac</t>
  </si>
  <si>
    <t>Trembling Aspen</t>
  </si>
  <si>
    <t>Tamarack Larch</t>
  </si>
  <si>
    <t>Tulip Tree</t>
  </si>
  <si>
    <t>White Birch</t>
  </si>
  <si>
    <t>White Oak</t>
  </si>
  <si>
    <t>White Pine</t>
  </si>
  <si>
    <t>White Spruce</t>
  </si>
  <si>
    <t>Yellow Birch</t>
  </si>
  <si>
    <t>ABBREVIATION</t>
  </si>
  <si>
    <t>PLANT</t>
  </si>
  <si>
    <t>American Elderberry</t>
  </si>
  <si>
    <t>Alt Leaf Dogwood</t>
  </si>
  <si>
    <t>American Holly</t>
  </si>
  <si>
    <t>Black Huckleberry</t>
  </si>
  <si>
    <t>Bush Honeysuckle</t>
  </si>
  <si>
    <t>Blackberry</t>
  </si>
  <si>
    <t>Balack Chokeberry</t>
  </si>
  <si>
    <t>Bristly Sarsaparilla</t>
  </si>
  <si>
    <t>Buttonbush</t>
  </si>
  <si>
    <t>Bayberry</t>
  </si>
  <si>
    <t>Creeping Juiper</t>
  </si>
  <si>
    <t>Common Lilac</t>
  </si>
  <si>
    <t>Canada Plum</t>
  </si>
  <si>
    <t xml:space="preserve">Cranberry Viburnum </t>
  </si>
  <si>
    <t>False Holly</t>
  </si>
  <si>
    <t>Hobblebush</t>
  </si>
  <si>
    <t>Lambkill</t>
  </si>
  <si>
    <t>Labrador Tea</t>
  </si>
  <si>
    <t>Mountain Alder</t>
  </si>
  <si>
    <t>Ma</t>
  </si>
  <si>
    <t>Meadowsweet</t>
  </si>
  <si>
    <t xml:space="preserve">Raspberry </t>
  </si>
  <si>
    <t>Specled Alder</t>
  </si>
  <si>
    <t>Serviceberry</t>
  </si>
  <si>
    <t xml:space="preserve">Squashberry Viburnum </t>
  </si>
  <si>
    <t xml:space="preserve">Sweet Viburnum </t>
  </si>
  <si>
    <t>Virigina Sweetspire</t>
  </si>
  <si>
    <t>Wild Rasin</t>
  </si>
  <si>
    <t>Winterberry</t>
  </si>
  <si>
    <t>Bunchberry</t>
  </si>
  <si>
    <t>Bullrush</t>
  </si>
  <si>
    <t>Br</t>
  </si>
  <si>
    <t>Blue Cohosh</t>
  </si>
  <si>
    <t>Canada Lily</t>
  </si>
  <si>
    <t>Hepatica</t>
  </si>
  <si>
    <t>Joe-Pye weed</t>
  </si>
  <si>
    <t xml:space="preserve">Lady Slipper </t>
  </si>
  <si>
    <t>Lily of the Valley</t>
  </si>
  <si>
    <t>Mayflower</t>
  </si>
  <si>
    <t>Swamp milkweed</t>
  </si>
  <si>
    <t>Wild leek</t>
  </si>
  <si>
    <t>Cinnamon</t>
  </si>
  <si>
    <t xml:space="preserve">Sensitive </t>
  </si>
  <si>
    <t xml:space="preserve">PLANT </t>
  </si>
  <si>
    <t>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</si>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</sst>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3" borderId="9" xfId="0" applyFill="1" applyBorder="1"/>
  </cellXfs>
  <cellStyles count="1">
    <cellStyle name="Normal" xfId="0" builtinId="0"/>
  </cellStyles>
  <dxfs count="78"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border outline="0">
        <right style="thin">
          <color theme="4"/>
        </right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93A760-7129-4B5B-9AA4-C9FAF747C96E}" name="Table29" displayName="Table29" ref="G3:L46" totalsRowShown="0" headerRowDxfId="77" dataDxfId="76" tableBorderDxfId="75">
  <tableColumns count="6">
    <tableColumn id="1" xr3:uid="{04C87D63-E328-473A-963A-138F7A291F11}" name="TYPE" dataDxfId="74"/>
    <tableColumn id="2" xr3:uid="{BE74AFD0-A2F5-428C-ADB4-DCA9BCFB8A1C}" name="S1" dataDxfId="73"/>
    <tableColumn id="3" xr3:uid="{687A40BC-472E-44E9-8B31-DDDE59453AEC}" name="S2" dataDxfId="72"/>
    <tableColumn id="4" xr3:uid="{C9649899-E77B-4EDA-BBB6-BC240954913F}" name="S3" dataDxfId="71"/>
    <tableColumn id="5" xr3:uid="{4A6EC3FA-DEF7-4C00-817D-82846AC073C9}" name="S4" dataDxfId="70"/>
    <tableColumn id="6" xr3:uid="{070CE8F2-D760-416E-93C6-BD00DC1C2780}" name="TOTAL" dataDxfId="69">
      <calculatedColumnFormula>SUM(Table29[[#This Row],[S1]:[S4]])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51669B6-A605-48FE-8A0E-692A4A273C82}" name="Table14" displayName="Table14" ref="E2:F44" totalsRowShown="0">
  <sortState xmlns:xlrd2="http://schemas.microsoft.com/office/spreadsheetml/2017/richdata2" ref="E3:F44">
    <sortCondition ref="F2:F44"/>
  </sortState>
  <tableColumns count="2">
    <tableColumn id="1" xr3:uid="{71FA1AE1-2985-4E09-870F-FF5718DD9076}" name="PLANT " dataDxfId="1"/>
    <tableColumn id="2" xr3:uid="{E3E2E8EE-0E5B-4A80-83CE-057EE5B7E18B}" name="ABBREVIATION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055E05-7190-4616-B016-A78795C9F34B}" name="Table27" displayName="Table27" ref="B3:D39" totalsRowShown="0" headerRowDxfId="68" dataDxfId="67">
  <tableColumns count="3">
    <tableColumn id="1" xr3:uid="{6E355315-30AE-4568-B90F-F9E1DBDE6BA7}" name="TYPE" dataDxfId="66"/>
    <tableColumn id="2" xr3:uid="{DF2A33E0-13CB-45AB-88ED-505D0C15DEB3}" name="F1" dataDxfId="65"/>
    <tableColumn id="3" xr3:uid="{85AD0CE2-2454-4CEF-A92E-9FB7AD45B1F1}" name="F2" dataDxfId="6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93581D-FBF7-4376-AF1D-47CB40A6FA37}" name="Table4" displayName="Table4" ref="E3:E39" totalsRowShown="0" headerRowDxfId="63" dataDxfId="62">
  <tableColumns count="1">
    <tableColumn id="1" xr3:uid="{F8ECB604-D4A4-4FC2-9036-759EA3FBD713}" name="TOTAL" dataDxfId="61">
      <calculatedColumnFormula>SUM(Table27[[#This Row],[F1]:[F2]])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123EC3-9485-4AFF-836F-8BAD11D3A844}" name="Table13" displayName="Table13" ref="B3:M39" totalsRowShown="0" headerRowDxfId="60" dataDxfId="59">
  <tableColumns count="12">
    <tableColumn id="1" xr3:uid="{C811AB08-B326-4349-ADE2-401771322A73}" name="TYPE" dataDxfId="58"/>
    <tableColumn id="2" xr3:uid="{2B0C1821-EF83-4403-9510-B31729C0ECF7}" name="F1" dataDxfId="57"/>
    <tableColumn id="3" xr3:uid="{2B0A1AAC-23C5-4652-8F7F-E6B01DB445B1}" name="F2" dataDxfId="56"/>
    <tableColumn id="4" xr3:uid="{8907113C-4DE5-4B46-A473-4801BBA92ACD}" name="F3" dataDxfId="55"/>
    <tableColumn id="5" xr3:uid="{0411C77E-8C5E-482E-96C5-DEC13F4A904E}" name="F4" dataDxfId="54"/>
    <tableColumn id="6" xr3:uid="{42299983-8856-49D7-AFF9-C2B82E35E392}" name="F5" dataDxfId="53"/>
    <tableColumn id="7" xr3:uid="{051CCC14-6F80-43E9-AF54-30FD943E8B09}" name="F6" dataDxfId="52"/>
    <tableColumn id="8" xr3:uid="{1B61DCD2-69DA-49B4-A739-EB2027A09565}" name="F7" dataDxfId="51"/>
    <tableColumn id="9" xr3:uid="{C33E2183-22AE-40E3-9E8B-00AE5A29A1F3}" name="F8" dataDxfId="50"/>
    <tableColumn id="10" xr3:uid="{48BFA758-B54D-475A-AFFB-681DE9793CA6}" name="F9" dataDxfId="49"/>
    <tableColumn id="11" xr3:uid="{5A23F3C3-CB24-4CB5-B726-9753564E1B3A}" name="F10" dataDxfId="48"/>
    <tableColumn id="12" xr3:uid="{954F0368-2B1C-4FD9-9402-36BF78C161F3}" name="F11" dataDxfId="47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9E7249A-6879-4EA5-8C56-6B4EA15C3E4D}" name="Table24" displayName="Table24" ref="P3:W46" totalsRowShown="0" headerRowDxfId="46" dataDxfId="45">
  <tableColumns count="8">
    <tableColumn id="1" xr3:uid="{AB54FBCA-C347-4CB2-AF37-48E138C31059}" name="TYPE" dataDxfId="44"/>
    <tableColumn id="2" xr3:uid="{EBC2A159-2966-4B0B-852E-18E02E8E2943}" name="S1" dataDxfId="43"/>
    <tableColumn id="3" xr3:uid="{3D192CB3-DBB4-4D59-939C-CBEF2A79EB85}" name="S2" dataDxfId="42"/>
    <tableColumn id="4" xr3:uid="{2C0E2ED9-0740-4EB7-9263-D107A9A40F1A}" name="S3" dataDxfId="41"/>
    <tableColumn id="5" xr3:uid="{2C83579B-92AB-4A4D-A105-B55E7A2ED3C5}" name="S4" dataDxfId="40"/>
    <tableColumn id="6" xr3:uid="{AF36E904-251D-4E09-B578-064533872399}" name="S5" dataDxfId="39"/>
    <tableColumn id="7" xr3:uid="{52F93B8B-BB44-4E1A-9FE2-C5A08DF4C72A}" name="W" dataDxfId="38"/>
    <tableColumn id="8" xr3:uid="{9D6BACD9-062E-4A29-8A61-C962AED7079B}" name="TOTAL" dataDxfId="37">
      <calculatedColumnFormula>SUM(Table24[[#This Row],[S1]:[W]])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EA3B82D-4DED-46F1-B35A-D7763F0E30B3}" name="Table7" displayName="Table7" ref="N3:N39" totalsRowShown="0">
  <tableColumns count="1">
    <tableColumn id="1" xr3:uid="{FB846DE4-30DB-4F8F-B54F-7B8464E22531}" name="TOTAL" dataDxfId="36">
      <calculatedColumnFormula>SUM(Table13[[#This Row],[F1]:[F11]])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64D097E-10DE-4C0B-9408-943E4084F8CF}" name="Table30" displayName="Table30" ref="B3:M39" totalsRowShown="0" headerRowDxfId="35" dataDxfId="34">
  <tableColumns count="12">
    <tableColumn id="1" xr3:uid="{3B25BE14-01A0-4026-89E7-844C38DC843C}" name="TYPE" dataDxfId="33"/>
    <tableColumn id="2" xr3:uid="{51AA224F-53CD-4E7E-A9D4-005AD0A7DAA4}" name="F1" dataDxfId="32"/>
    <tableColumn id="3" xr3:uid="{219E4021-0C19-49F2-A7D8-0A1197A7F692}" name="F12" dataDxfId="31"/>
    <tableColumn id="4" xr3:uid="{1EFB7A3C-EE6D-4649-A278-84CFB4C907A5}" name="F3" dataDxfId="30"/>
    <tableColumn id="5" xr3:uid="{0B297255-59DF-4AAD-AA36-EF0418462D12}" name="F4" dataDxfId="29"/>
    <tableColumn id="6" xr3:uid="{F645AF9C-173B-479D-814B-C70BB4878870}" name="F5" dataDxfId="28"/>
    <tableColumn id="7" xr3:uid="{1B62DEA9-65D4-48E5-9D66-01EBBA6C5250}" name="F6" dataDxfId="27"/>
    <tableColumn id="8" xr3:uid="{6592D753-CBAD-41A9-BA16-D327556E7DD2}" name="F7" dataDxfId="26"/>
    <tableColumn id="9" xr3:uid="{948184A7-AF88-4169-9B56-308D9A9D6D7E}" name="F8" dataDxfId="25"/>
    <tableColumn id="10" xr3:uid="{AE03BCF3-3671-4893-8539-261724997A0D}" name="F9" dataDxfId="24"/>
    <tableColumn id="11" xr3:uid="{056A3DF3-C34A-4CDB-B471-E36362658E0D}" name="F10" dataDxfId="23"/>
    <tableColumn id="12" xr3:uid="{D8AB7DC7-8ED8-4F48-8C09-4E1D0B850D58}" name="TOTAL" dataDxfId="22">
      <calculatedColumnFormula>SUM(C4:L4)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204BE1A-8919-4272-BAE8-FDAC0B9523E5}" name="Table3133" displayName="Table3133" ref="O3:AC46" totalsRowShown="0" headerRowDxfId="21" dataDxfId="20">
  <tableColumns count="15">
    <tableColumn id="1" xr3:uid="{F0E8D0D3-54A7-4CE9-8A12-0A3AD9E0BAC4}" name="TYPE" dataDxfId="19"/>
    <tableColumn id="2" xr3:uid="{6C1D800E-CF47-433E-90C8-3FB101FAF608}" name="S1" dataDxfId="18"/>
    <tableColumn id="3" xr3:uid="{85C30B8D-6B80-4C22-BDC2-09DF86516070}" name="S2" dataDxfId="17"/>
    <tableColumn id="4" xr3:uid="{A09B32A1-B6E6-4265-8B06-A4C7B749393E}" name="S3" dataDxfId="16"/>
    <tableColumn id="5" xr3:uid="{163463B0-1ED9-4B2D-A1C0-E815DC0FFA5D}" name="S4" dataDxfId="15"/>
    <tableColumn id="6" xr3:uid="{C651011F-DB9A-430A-9B0B-1D8524042AC2}" name="S5" dataDxfId="14"/>
    <tableColumn id="7" xr3:uid="{D0EB47B2-87EF-434C-8113-D7774F732E01}" name="S6" dataDxfId="13"/>
    <tableColumn id="8" xr3:uid="{6CE653D4-259F-4CB8-8CD9-6C4374BAD4CC}" name="S7" dataDxfId="12"/>
    <tableColumn id="9" xr3:uid="{A8666390-C7F2-460C-938E-AD1B2EE30FE0}" name="S8" dataDxfId="11"/>
    <tableColumn id="10" xr3:uid="{E12145FD-29A1-41D7-80D0-F1E3BF5C5A85}" name="S9" dataDxfId="10"/>
    <tableColumn id="11" xr3:uid="{EBAFC07E-B650-4B69-9C4C-F4217CD6F6C9}" name="S10" dataDxfId="9"/>
    <tableColumn id="12" xr3:uid="{AAD43434-8528-4726-A910-1CCA80B04D69}" name="S11" dataDxfId="8"/>
    <tableColumn id="13" xr3:uid="{6DB2BB5B-985D-47FD-AB6F-BD6F2A3E1490}" name="S12" dataDxfId="7"/>
    <tableColumn id="14" xr3:uid="{D6ABF7E5-8353-4F38-9FE9-724F29BCBC00}" name="S13" dataDxfId="6"/>
    <tableColumn id="15" xr3:uid="{9EE1D3C1-789B-48BF-8344-D06431B61A2E}" name="TOTAL" dataDxfId="5">
      <calculatedColumnFormula>SUM(P4:AB4)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E905B46-6B70-41D3-B0F4-7366D6DC0208}" name="Table10" displayName="Table10" ref="B2:C38" totalsRowShown="0" tableBorderDxfId="4">
  <sortState xmlns:xlrd2="http://schemas.microsoft.com/office/spreadsheetml/2017/richdata2" ref="B3:C38">
    <sortCondition ref="C2:C38"/>
  </sortState>
  <tableColumns count="2">
    <tableColumn id="1" xr3:uid="{D716DD13-EAEF-4F6A-A708-293C31401FA7}" name="PLANT" dataDxfId="3"/>
    <tableColumn id="2" xr3:uid="{51B9B4DB-7128-4FCA-AF11-B324DE628947}" name="ABBREVIATION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F91CB-78C2-4E2D-BCF8-0784F0964C81}">
  <dimension ref="B3:L46"/>
  <sheetViews>
    <sheetView topLeftCell="A4" zoomScale="60" zoomScaleNormal="60" workbookViewId="0">
      <selection activeCell="B3" sqref="B3:L46"/>
    </sheetView>
  </sheetViews>
  <sheetFormatPr defaultRowHeight="15" x14ac:dyDescent="0.25"/>
  <cols>
    <col min="2" max="2" width="8.28515625" customWidth="1"/>
    <col min="3" max="3" width="7.42578125" customWidth="1"/>
    <col min="4" max="4" width="7.28515625" customWidth="1"/>
    <col min="5" max="5" width="9.85546875" customWidth="1"/>
    <col min="6" max="6" width="4.140625" customWidth="1"/>
    <col min="7" max="7" width="8.42578125" customWidth="1"/>
    <col min="8" max="8" width="9.5703125" customWidth="1"/>
    <col min="9" max="9" width="11" customWidth="1"/>
    <col min="10" max="10" width="10.85546875" customWidth="1"/>
    <col min="11" max="11" width="11.5703125" customWidth="1"/>
    <col min="12" max="12" width="13.42578125" customWidth="1"/>
  </cols>
  <sheetData>
    <row r="3" spans="2:12" ht="33.75" customHeight="1" x14ac:dyDescent="0.35">
      <c r="B3" s="1" t="s">
        <v>187</v>
      </c>
      <c r="C3" s="1" t="s">
        <v>0</v>
      </c>
      <c r="D3" s="1" t="s">
        <v>1</v>
      </c>
      <c r="E3" s="2" t="s">
        <v>188</v>
      </c>
      <c r="F3" s="2"/>
      <c r="G3" s="1" t="s">
        <v>187</v>
      </c>
      <c r="H3" s="3" t="s">
        <v>2</v>
      </c>
      <c r="I3" s="3" t="s">
        <v>3</v>
      </c>
      <c r="J3" s="3" t="s">
        <v>4</v>
      </c>
      <c r="K3" s="3" t="s">
        <v>5</v>
      </c>
      <c r="L3" s="6" t="s">
        <v>188</v>
      </c>
    </row>
    <row r="4" spans="2:12" ht="21" x14ac:dyDescent="0.35">
      <c r="B4" s="4" t="s">
        <v>6</v>
      </c>
      <c r="C4" s="1">
        <v>150</v>
      </c>
      <c r="D4" s="1">
        <v>75</v>
      </c>
      <c r="E4" s="5">
        <f>SUM(Table27[[#This Row],[F1]:[F2]])</f>
        <v>225</v>
      </c>
      <c r="F4" s="2"/>
      <c r="G4" s="4" t="s">
        <v>7</v>
      </c>
      <c r="H4" s="9">
        <v>65</v>
      </c>
      <c r="I4" s="9">
        <v>200</v>
      </c>
      <c r="J4" s="9">
        <v>100</v>
      </c>
      <c r="K4" s="9">
        <v>30</v>
      </c>
      <c r="L4" s="8">
        <f>SUM(Table29[[#This Row],[S1]:[S4]])</f>
        <v>395</v>
      </c>
    </row>
    <row r="5" spans="2:12" ht="21" x14ac:dyDescent="0.35">
      <c r="B5" s="4" t="s">
        <v>8</v>
      </c>
      <c r="C5" s="1">
        <v>150</v>
      </c>
      <c r="D5" s="1">
        <v>75</v>
      </c>
      <c r="E5" s="5">
        <f>SUM(Table27[[#This Row],[F1]:[F2]])</f>
        <v>225</v>
      </c>
      <c r="F5" s="2"/>
      <c r="G5" s="4" t="s">
        <v>9</v>
      </c>
      <c r="H5" s="9">
        <v>80</v>
      </c>
      <c r="I5" s="9">
        <v>250</v>
      </c>
      <c r="J5" s="9">
        <v>125</v>
      </c>
      <c r="K5" s="9">
        <v>40</v>
      </c>
      <c r="L5" s="8">
        <f>SUM(Table29[[#This Row],[S1]:[S4]])</f>
        <v>495</v>
      </c>
    </row>
    <row r="6" spans="2:12" ht="21" x14ac:dyDescent="0.35">
      <c r="B6" s="4" t="s">
        <v>10</v>
      </c>
      <c r="C6" s="1">
        <v>150</v>
      </c>
      <c r="D6" s="1">
        <v>75</v>
      </c>
      <c r="E6" s="5">
        <f>SUM(Table27[[#This Row],[F1]:[F2]])</f>
        <v>225</v>
      </c>
      <c r="F6" s="2"/>
      <c r="G6" s="4" t="s">
        <v>11</v>
      </c>
      <c r="H6" s="9">
        <v>20</v>
      </c>
      <c r="I6" s="9">
        <v>75</v>
      </c>
      <c r="J6" s="9">
        <v>35</v>
      </c>
      <c r="K6" s="9">
        <v>12</v>
      </c>
      <c r="L6" s="8">
        <f>SUM(Table29[[#This Row],[S1]:[S4]])</f>
        <v>142</v>
      </c>
    </row>
    <row r="7" spans="2:12" ht="21" x14ac:dyDescent="0.35">
      <c r="B7" s="4" t="s">
        <v>12</v>
      </c>
      <c r="C7" s="1">
        <v>75</v>
      </c>
      <c r="D7" s="1">
        <v>35</v>
      </c>
      <c r="E7" s="5">
        <f>SUM(Table27[[#This Row],[F1]:[F2]])</f>
        <v>110</v>
      </c>
      <c r="F7" s="2"/>
      <c r="G7" s="4" t="s">
        <v>13</v>
      </c>
      <c r="H7" s="9">
        <v>50</v>
      </c>
      <c r="I7" s="9">
        <v>200</v>
      </c>
      <c r="J7" s="9">
        <v>100</v>
      </c>
      <c r="K7" s="9">
        <v>35</v>
      </c>
      <c r="L7" s="8">
        <f>SUM(Table29[[#This Row],[S1]:[S4]])</f>
        <v>385</v>
      </c>
    </row>
    <row r="8" spans="2:12" ht="21" x14ac:dyDescent="0.35">
      <c r="B8" s="4" t="s">
        <v>14</v>
      </c>
      <c r="C8" s="1">
        <v>75</v>
      </c>
      <c r="D8" s="1">
        <v>35</v>
      </c>
      <c r="E8" s="5">
        <f>SUM(Table27[[#This Row],[F1]:[F2]])</f>
        <v>110</v>
      </c>
      <c r="F8" s="2"/>
      <c r="G8" s="4" t="s">
        <v>15</v>
      </c>
      <c r="H8" s="9">
        <v>50</v>
      </c>
      <c r="I8" s="9">
        <v>200</v>
      </c>
      <c r="J8" s="9">
        <v>100</v>
      </c>
      <c r="K8" s="9">
        <v>35</v>
      </c>
      <c r="L8" s="8">
        <f>SUM(Table29[[#This Row],[S1]:[S4]])</f>
        <v>385</v>
      </c>
    </row>
    <row r="9" spans="2:12" ht="21" x14ac:dyDescent="0.35">
      <c r="B9" s="4" t="s">
        <v>16</v>
      </c>
      <c r="C9" s="1">
        <v>75</v>
      </c>
      <c r="D9" s="1">
        <v>35</v>
      </c>
      <c r="E9" s="5">
        <f>SUM(Table27[[#This Row],[F1]:[F2]])</f>
        <v>110</v>
      </c>
      <c r="F9" s="2"/>
      <c r="G9" s="4" t="s">
        <v>17</v>
      </c>
      <c r="H9" s="9">
        <v>20</v>
      </c>
      <c r="I9" s="9">
        <v>75</v>
      </c>
      <c r="J9" s="9">
        <v>35</v>
      </c>
      <c r="K9" s="9">
        <v>10</v>
      </c>
      <c r="L9" s="8">
        <f>SUM(Table29[[#This Row],[S1]:[S4]])</f>
        <v>140</v>
      </c>
    </row>
    <row r="10" spans="2:12" ht="21" x14ac:dyDescent="0.35">
      <c r="B10" s="4" t="s">
        <v>7</v>
      </c>
      <c r="C10" s="1">
        <v>75</v>
      </c>
      <c r="D10" s="1">
        <v>35</v>
      </c>
      <c r="E10" s="5">
        <f>SUM(Table27[[#This Row],[F1]:[F2]])</f>
        <v>110</v>
      </c>
      <c r="F10" s="2"/>
      <c r="G10" s="4" t="s">
        <v>18</v>
      </c>
      <c r="H10" s="9">
        <v>30</v>
      </c>
      <c r="I10" s="9">
        <v>100</v>
      </c>
      <c r="J10" s="9">
        <v>50</v>
      </c>
      <c r="K10" s="9">
        <v>15</v>
      </c>
      <c r="L10" s="8">
        <f>SUM(Table29[[#This Row],[S1]:[S4]])</f>
        <v>195</v>
      </c>
    </row>
    <row r="11" spans="2:12" ht="21" x14ac:dyDescent="0.35">
      <c r="B11" s="4" t="s">
        <v>19</v>
      </c>
      <c r="C11" s="1">
        <v>100</v>
      </c>
      <c r="D11" s="1">
        <v>15</v>
      </c>
      <c r="E11" s="5">
        <f>SUM(Table27[[#This Row],[F1]:[F2]])</f>
        <v>115</v>
      </c>
      <c r="F11" s="2"/>
      <c r="G11" s="4" t="s">
        <v>20</v>
      </c>
      <c r="H11" s="9">
        <v>25</v>
      </c>
      <c r="I11" s="9">
        <v>100</v>
      </c>
      <c r="J11" s="9">
        <v>50</v>
      </c>
      <c r="K11" s="9">
        <v>12</v>
      </c>
      <c r="L11" s="8">
        <f>SUM(Table29[[#This Row],[S1]:[S4]])</f>
        <v>187</v>
      </c>
    </row>
    <row r="12" spans="2:12" ht="21" x14ac:dyDescent="0.35">
      <c r="B12" s="4" t="s">
        <v>21</v>
      </c>
      <c r="C12" s="1">
        <v>100</v>
      </c>
      <c r="D12" s="1">
        <v>25</v>
      </c>
      <c r="E12" s="5">
        <f>SUM(Table27[[#This Row],[F1]:[F2]])</f>
        <v>125</v>
      </c>
      <c r="F12" s="2"/>
      <c r="G12" s="4" t="s">
        <v>22</v>
      </c>
      <c r="H12" s="9">
        <v>25</v>
      </c>
      <c r="I12" s="9">
        <v>100</v>
      </c>
      <c r="J12" s="9">
        <v>50</v>
      </c>
      <c r="K12" s="9">
        <v>12</v>
      </c>
      <c r="L12" s="8">
        <f>SUM(Table29[[#This Row],[S1]:[S4]])</f>
        <v>187</v>
      </c>
    </row>
    <row r="13" spans="2:12" ht="21" x14ac:dyDescent="0.35">
      <c r="B13" s="4" t="s">
        <v>23</v>
      </c>
      <c r="C13" s="1">
        <v>100</v>
      </c>
      <c r="D13" s="1">
        <v>25</v>
      </c>
      <c r="E13" s="5">
        <f>SUM(Table27[[#This Row],[F1]:[F2]])</f>
        <v>125</v>
      </c>
      <c r="F13" s="2"/>
      <c r="G13" s="4" t="s">
        <v>24</v>
      </c>
      <c r="H13" s="9">
        <v>25</v>
      </c>
      <c r="I13" s="9">
        <v>100</v>
      </c>
      <c r="J13" s="9">
        <v>50</v>
      </c>
      <c r="K13" s="9">
        <v>15</v>
      </c>
      <c r="L13" s="8">
        <f>SUM(Table29[[#This Row],[S1]:[S4]])</f>
        <v>190</v>
      </c>
    </row>
    <row r="14" spans="2:12" ht="21" x14ac:dyDescent="0.35">
      <c r="B14" s="4" t="s">
        <v>25</v>
      </c>
      <c r="C14" s="1">
        <v>100</v>
      </c>
      <c r="D14" s="1">
        <v>50</v>
      </c>
      <c r="E14" s="5">
        <f>SUM(Table27[[#This Row],[F1]:[F2]])</f>
        <v>150</v>
      </c>
      <c r="F14" s="2"/>
      <c r="G14" s="4" t="s">
        <v>26</v>
      </c>
      <c r="H14" s="9">
        <v>650</v>
      </c>
      <c r="I14" s="9">
        <v>2000</v>
      </c>
      <c r="J14" s="9">
        <v>1000</v>
      </c>
      <c r="K14" s="9">
        <v>350</v>
      </c>
      <c r="L14" s="8">
        <f>SUM(Table29[[#This Row],[S1]:[S4]])</f>
        <v>4000</v>
      </c>
    </row>
    <row r="15" spans="2:12" ht="21" x14ac:dyDescent="0.35">
      <c r="B15" s="4" t="s">
        <v>27</v>
      </c>
      <c r="C15" s="1">
        <v>75</v>
      </c>
      <c r="D15" s="1">
        <v>25</v>
      </c>
      <c r="E15" s="5">
        <f>SUM(Table27[[#This Row],[F1]:[F2]])</f>
        <v>100</v>
      </c>
      <c r="F15" s="2"/>
      <c r="G15" s="4" t="s">
        <v>28</v>
      </c>
      <c r="H15" s="9">
        <v>35</v>
      </c>
      <c r="I15" s="9">
        <v>100</v>
      </c>
      <c r="J15" s="9">
        <v>50</v>
      </c>
      <c r="K15" s="9">
        <v>15</v>
      </c>
      <c r="L15" s="8">
        <f>SUM(Table29[[#This Row],[S1]:[S4]])</f>
        <v>200</v>
      </c>
    </row>
    <row r="16" spans="2:12" ht="21" x14ac:dyDescent="0.35">
      <c r="B16" s="4" t="s">
        <v>29</v>
      </c>
      <c r="C16" s="1">
        <v>200</v>
      </c>
      <c r="D16" s="1">
        <v>50</v>
      </c>
      <c r="E16" s="5">
        <f>SUM(Table27[[#This Row],[F1]:[F2]])</f>
        <v>250</v>
      </c>
      <c r="F16" s="2"/>
      <c r="G16" s="4" t="s">
        <v>30</v>
      </c>
      <c r="H16" s="9">
        <v>65</v>
      </c>
      <c r="I16" s="9">
        <v>200</v>
      </c>
      <c r="J16" s="9">
        <v>100</v>
      </c>
      <c r="K16" s="9">
        <v>35</v>
      </c>
      <c r="L16" s="8">
        <f>SUM(Table29[[#This Row],[S1]:[S4]])</f>
        <v>400</v>
      </c>
    </row>
    <row r="17" spans="2:12" ht="21" x14ac:dyDescent="0.35">
      <c r="B17" s="4" t="s">
        <v>31</v>
      </c>
      <c r="C17" s="1">
        <v>200</v>
      </c>
      <c r="D17" s="1">
        <v>50</v>
      </c>
      <c r="E17" s="5">
        <f>SUM(Table27[[#This Row],[F1]:[F2]])</f>
        <v>250</v>
      </c>
      <c r="F17" s="2"/>
      <c r="G17" s="4" t="s">
        <v>32</v>
      </c>
      <c r="H17" s="9">
        <v>330</v>
      </c>
      <c r="I17" s="9">
        <v>1000</v>
      </c>
      <c r="J17" s="9">
        <v>500</v>
      </c>
      <c r="K17" s="9">
        <v>150</v>
      </c>
      <c r="L17" s="8">
        <f>SUM(Table29[[#This Row],[S1]:[S4]])</f>
        <v>1980</v>
      </c>
    </row>
    <row r="18" spans="2:12" ht="21" x14ac:dyDescent="0.35">
      <c r="B18" s="4" t="s">
        <v>33</v>
      </c>
      <c r="C18" s="1">
        <v>200</v>
      </c>
      <c r="D18" s="1">
        <v>50</v>
      </c>
      <c r="E18" s="5">
        <f>SUM(Table27[[#This Row],[F1]:[F2]])</f>
        <v>250</v>
      </c>
      <c r="F18" s="2"/>
      <c r="G18" s="4" t="s">
        <v>34</v>
      </c>
      <c r="H18" s="9">
        <v>1700</v>
      </c>
      <c r="I18" s="9">
        <v>5000</v>
      </c>
      <c r="J18" s="9">
        <v>2500</v>
      </c>
      <c r="K18" s="9">
        <v>800</v>
      </c>
      <c r="L18" s="8">
        <f>SUM(Table29[[#This Row],[S1]:[S4]])</f>
        <v>10000</v>
      </c>
    </row>
    <row r="19" spans="2:12" ht="21" x14ac:dyDescent="0.35">
      <c r="B19" s="4" t="s">
        <v>35</v>
      </c>
      <c r="C19" s="1">
        <v>100</v>
      </c>
      <c r="D19" s="1">
        <v>25</v>
      </c>
      <c r="E19" s="5">
        <f>SUM(Table27[[#This Row],[F1]:[F2]])</f>
        <v>125</v>
      </c>
      <c r="F19" s="2"/>
      <c r="G19" s="4" t="s">
        <v>36</v>
      </c>
      <c r="H19" s="9">
        <v>330</v>
      </c>
      <c r="I19" s="9">
        <v>1000</v>
      </c>
      <c r="J19" s="9">
        <v>500</v>
      </c>
      <c r="K19" s="9">
        <v>100</v>
      </c>
      <c r="L19" s="8">
        <f>SUM(Table29[[#This Row],[S1]:[S4]])</f>
        <v>1930</v>
      </c>
    </row>
    <row r="20" spans="2:12" ht="21" x14ac:dyDescent="0.35">
      <c r="B20" s="4" t="s">
        <v>37</v>
      </c>
      <c r="C20" s="1">
        <v>40</v>
      </c>
      <c r="D20" s="1">
        <v>40</v>
      </c>
      <c r="E20" s="5">
        <f>SUM(Table27[[#This Row],[F1]:[F2]])</f>
        <v>80</v>
      </c>
      <c r="F20" s="2"/>
      <c r="G20" s="4" t="s">
        <v>38</v>
      </c>
      <c r="H20" s="9">
        <v>35</v>
      </c>
      <c r="I20" s="9">
        <v>100</v>
      </c>
      <c r="J20" s="9">
        <v>50</v>
      </c>
      <c r="K20" s="9">
        <v>15</v>
      </c>
      <c r="L20" s="8">
        <f>SUM(Table29[[#This Row],[S1]:[S4]])</f>
        <v>200</v>
      </c>
    </row>
    <row r="21" spans="2:12" ht="21" x14ac:dyDescent="0.35">
      <c r="B21" s="4" t="s">
        <v>39</v>
      </c>
      <c r="C21" s="1">
        <v>100</v>
      </c>
      <c r="D21" s="1">
        <v>50</v>
      </c>
      <c r="E21" s="5">
        <f>SUM(Table27[[#This Row],[F1]:[F2]])</f>
        <v>150</v>
      </c>
      <c r="F21" s="2"/>
      <c r="G21" s="4" t="s">
        <v>40</v>
      </c>
      <c r="H21" s="9">
        <v>35</v>
      </c>
      <c r="I21" s="9">
        <v>100</v>
      </c>
      <c r="J21" s="9">
        <v>50</v>
      </c>
      <c r="K21" s="9">
        <v>15</v>
      </c>
      <c r="L21" s="8">
        <f>SUM(Table29[[#This Row],[S1]:[S4]])</f>
        <v>200</v>
      </c>
    </row>
    <row r="22" spans="2:12" ht="21" x14ac:dyDescent="0.35">
      <c r="B22" s="4" t="s">
        <v>41</v>
      </c>
      <c r="C22" s="1">
        <v>100</v>
      </c>
      <c r="D22" s="1">
        <v>50</v>
      </c>
      <c r="E22" s="5">
        <f>SUM(Table27[[#This Row],[F1]:[F2]])</f>
        <v>150</v>
      </c>
      <c r="F22" s="2"/>
      <c r="G22" s="4" t="s">
        <v>42</v>
      </c>
      <c r="H22" s="9">
        <v>30</v>
      </c>
      <c r="I22" s="9">
        <v>200</v>
      </c>
      <c r="J22" s="9">
        <v>100</v>
      </c>
      <c r="K22" s="9">
        <v>25</v>
      </c>
      <c r="L22" s="8">
        <f>SUM(Table29[[#This Row],[S1]:[S4]])</f>
        <v>355</v>
      </c>
    </row>
    <row r="23" spans="2:12" ht="21" x14ac:dyDescent="0.35">
      <c r="B23" s="4" t="s">
        <v>43</v>
      </c>
      <c r="C23" s="1">
        <v>100</v>
      </c>
      <c r="D23" s="1">
        <v>50</v>
      </c>
      <c r="E23" s="5">
        <f>SUM(Table27[[#This Row],[F1]:[F2]])</f>
        <v>150</v>
      </c>
      <c r="F23" s="2"/>
      <c r="G23" s="4" t="s">
        <v>44</v>
      </c>
      <c r="H23" s="9">
        <v>15</v>
      </c>
      <c r="I23" s="9">
        <v>50</v>
      </c>
      <c r="J23" s="9">
        <v>25</v>
      </c>
      <c r="K23" s="9">
        <v>10</v>
      </c>
      <c r="L23" s="8">
        <f>SUM(Table29[[#This Row],[S1]:[S4]])</f>
        <v>100</v>
      </c>
    </row>
    <row r="24" spans="2:12" ht="21" x14ac:dyDescent="0.35">
      <c r="B24" s="4" t="s">
        <v>45</v>
      </c>
      <c r="C24" s="1">
        <v>200</v>
      </c>
      <c r="D24" s="1">
        <v>100</v>
      </c>
      <c r="E24" s="5">
        <f>SUM(Table27[[#This Row],[F1]:[F2]])</f>
        <v>300</v>
      </c>
      <c r="F24" s="2"/>
      <c r="G24" s="4" t="s">
        <v>46</v>
      </c>
      <c r="H24" s="9">
        <v>12</v>
      </c>
      <c r="I24" s="9">
        <v>50</v>
      </c>
      <c r="J24" s="9">
        <v>25</v>
      </c>
      <c r="K24" s="9">
        <v>5</v>
      </c>
      <c r="L24" s="8">
        <f>SUM(Table29[[#This Row],[S1]:[S4]])</f>
        <v>92</v>
      </c>
    </row>
    <row r="25" spans="2:12" ht="21" x14ac:dyDescent="0.35">
      <c r="B25" s="4" t="s">
        <v>47</v>
      </c>
      <c r="C25" s="1">
        <v>50</v>
      </c>
      <c r="D25" s="1">
        <v>25</v>
      </c>
      <c r="E25" s="5">
        <f>SUM(Table27[[#This Row],[F1]:[F2]])</f>
        <v>75</v>
      </c>
      <c r="F25" s="2"/>
      <c r="G25" s="4" t="s">
        <v>48</v>
      </c>
      <c r="H25" s="9">
        <v>12</v>
      </c>
      <c r="I25" s="9">
        <v>50</v>
      </c>
      <c r="J25" s="9">
        <v>30</v>
      </c>
      <c r="K25" s="9">
        <v>5</v>
      </c>
      <c r="L25" s="8">
        <f>SUM(Table29[[#This Row],[S1]:[S4]])</f>
        <v>97</v>
      </c>
    </row>
    <row r="26" spans="2:12" ht="21" x14ac:dyDescent="0.35">
      <c r="B26" s="4" t="s">
        <v>49</v>
      </c>
      <c r="C26" s="1">
        <v>100</v>
      </c>
      <c r="D26" s="1">
        <v>64</v>
      </c>
      <c r="E26" s="5">
        <f>SUM(Table27[[#This Row],[F1]:[F2]])</f>
        <v>164</v>
      </c>
      <c r="F26" s="2"/>
      <c r="G26" s="4" t="s">
        <v>50</v>
      </c>
      <c r="H26" s="9">
        <v>12</v>
      </c>
      <c r="I26" s="9">
        <v>40</v>
      </c>
      <c r="J26" s="9">
        <v>30</v>
      </c>
      <c r="K26" s="9">
        <v>5</v>
      </c>
      <c r="L26" s="8">
        <f>SUM(Table29[[#This Row],[S1]:[S4]])</f>
        <v>87</v>
      </c>
    </row>
    <row r="27" spans="2:12" ht="21" x14ac:dyDescent="0.35">
      <c r="B27" s="4" t="s">
        <v>51</v>
      </c>
      <c r="C27" s="1">
        <v>70</v>
      </c>
      <c r="D27" s="1">
        <v>50</v>
      </c>
      <c r="E27" s="5">
        <f>SUM(Table27[[#This Row],[F1]:[F2]])</f>
        <v>120</v>
      </c>
      <c r="F27" s="2"/>
      <c r="G27" s="4" t="s">
        <v>52</v>
      </c>
      <c r="H27" s="9">
        <v>30</v>
      </c>
      <c r="I27" s="9">
        <v>150</v>
      </c>
      <c r="J27" s="9">
        <v>75</v>
      </c>
      <c r="K27" s="9">
        <v>25</v>
      </c>
      <c r="L27" s="8">
        <f>SUM(Table29[[#This Row],[S1]:[S4]])</f>
        <v>280</v>
      </c>
    </row>
    <row r="28" spans="2:12" ht="21" x14ac:dyDescent="0.35">
      <c r="B28" s="4" t="s">
        <v>53</v>
      </c>
      <c r="C28" s="1">
        <v>70</v>
      </c>
      <c r="D28" s="1">
        <v>50</v>
      </c>
      <c r="E28" s="5">
        <f>SUM(Table27[[#This Row],[F1]:[F2]])</f>
        <v>120</v>
      </c>
      <c r="F28" s="2"/>
      <c r="G28" s="4" t="s">
        <v>54</v>
      </c>
      <c r="H28" s="9">
        <v>15</v>
      </c>
      <c r="I28" s="9">
        <v>50</v>
      </c>
      <c r="J28" s="9">
        <v>25</v>
      </c>
      <c r="K28" s="9">
        <v>10</v>
      </c>
      <c r="L28" s="8">
        <f>SUM(Table29[[#This Row],[S1]:[S4]])</f>
        <v>100</v>
      </c>
    </row>
    <row r="29" spans="2:12" ht="21" x14ac:dyDescent="0.35">
      <c r="B29" s="4" t="s">
        <v>55</v>
      </c>
      <c r="C29" s="1">
        <v>100</v>
      </c>
      <c r="D29" s="1">
        <v>50</v>
      </c>
      <c r="E29" s="5">
        <f>SUM(Table27[[#This Row],[F1]:[F2]])</f>
        <v>150</v>
      </c>
      <c r="F29" s="2"/>
      <c r="G29" s="4" t="s">
        <v>56</v>
      </c>
      <c r="H29" s="9">
        <v>60</v>
      </c>
      <c r="I29" s="9">
        <v>175</v>
      </c>
      <c r="J29" s="9">
        <v>85</v>
      </c>
      <c r="K29" s="9">
        <v>25</v>
      </c>
      <c r="L29" s="8">
        <f>SUM(Table29[[#This Row],[S1]:[S4]])</f>
        <v>345</v>
      </c>
    </row>
    <row r="30" spans="2:12" ht="21" x14ac:dyDescent="0.35">
      <c r="B30" s="4" t="s">
        <v>57</v>
      </c>
      <c r="C30" s="1">
        <v>75</v>
      </c>
      <c r="D30" s="1">
        <v>50</v>
      </c>
      <c r="E30" s="5">
        <f>SUM(Table27[[#This Row],[F1]:[F2]])</f>
        <v>125</v>
      </c>
      <c r="F30" s="2"/>
      <c r="G30" s="4" t="s">
        <v>58</v>
      </c>
      <c r="H30" s="9">
        <v>25</v>
      </c>
      <c r="I30" s="9">
        <v>75</v>
      </c>
      <c r="J30" s="9">
        <v>35</v>
      </c>
      <c r="K30" s="9">
        <v>5</v>
      </c>
      <c r="L30" s="8">
        <f>SUM(Table29[[#This Row],[S1]:[S4]])</f>
        <v>140</v>
      </c>
    </row>
    <row r="31" spans="2:12" ht="21" x14ac:dyDescent="0.35">
      <c r="B31" s="4" t="s">
        <v>59</v>
      </c>
      <c r="C31" s="1">
        <v>75</v>
      </c>
      <c r="D31" s="1">
        <v>35</v>
      </c>
      <c r="E31" s="5">
        <f>SUM(Table27[[#This Row],[F1]:[F2]])</f>
        <v>110</v>
      </c>
      <c r="F31" s="2"/>
      <c r="G31" s="4" t="s">
        <v>60</v>
      </c>
      <c r="H31" s="9">
        <v>12</v>
      </c>
      <c r="I31" s="9">
        <v>50</v>
      </c>
      <c r="J31" s="9">
        <v>25</v>
      </c>
      <c r="K31" s="9">
        <v>5</v>
      </c>
      <c r="L31" s="8">
        <f>SUM(Table29[[#This Row],[S1]:[S4]])</f>
        <v>92</v>
      </c>
    </row>
    <row r="32" spans="2:12" ht="21" x14ac:dyDescent="0.35">
      <c r="B32" s="4" t="s">
        <v>61</v>
      </c>
      <c r="C32" s="1">
        <v>200</v>
      </c>
      <c r="D32" s="1">
        <v>100</v>
      </c>
      <c r="E32" s="5">
        <f>SUM(Table27[[#This Row],[F1]:[F2]])</f>
        <v>300</v>
      </c>
      <c r="F32" s="2"/>
      <c r="G32" s="4" t="s">
        <v>62</v>
      </c>
      <c r="H32" s="9">
        <v>12</v>
      </c>
      <c r="I32" s="9">
        <v>50</v>
      </c>
      <c r="J32" s="9">
        <v>25</v>
      </c>
      <c r="K32" s="9">
        <v>5</v>
      </c>
      <c r="L32" s="8">
        <f>SUM(Table29[[#This Row],[S1]:[S4]])</f>
        <v>92</v>
      </c>
    </row>
    <row r="33" spans="2:12" ht="21" x14ac:dyDescent="0.35">
      <c r="B33" s="4" t="s">
        <v>63</v>
      </c>
      <c r="C33" s="1">
        <v>100</v>
      </c>
      <c r="D33" s="1">
        <v>50</v>
      </c>
      <c r="E33" s="5">
        <f>SUM(Table27[[#This Row],[F1]:[F2]])</f>
        <v>150</v>
      </c>
      <c r="F33" s="2"/>
      <c r="G33" s="4" t="s">
        <v>64</v>
      </c>
      <c r="H33" s="9">
        <v>5</v>
      </c>
      <c r="I33" s="9">
        <v>25</v>
      </c>
      <c r="J33" s="9">
        <v>15</v>
      </c>
      <c r="K33" s="9">
        <v>5</v>
      </c>
      <c r="L33" s="8">
        <f>SUM(Table29[[#This Row],[S1]:[S4]])</f>
        <v>50</v>
      </c>
    </row>
    <row r="34" spans="2:12" ht="21" x14ac:dyDescent="0.35">
      <c r="B34" s="4" t="s">
        <v>65</v>
      </c>
      <c r="C34" s="1">
        <v>75</v>
      </c>
      <c r="D34" s="1">
        <v>35</v>
      </c>
      <c r="E34" s="5">
        <f>SUM(Table27[[#This Row],[F1]:[F2]])</f>
        <v>110</v>
      </c>
      <c r="F34" s="2"/>
      <c r="G34" s="4" t="s">
        <v>66</v>
      </c>
      <c r="H34" s="9">
        <v>3300</v>
      </c>
      <c r="I34" s="9">
        <v>10000</v>
      </c>
      <c r="J34" s="9">
        <v>5000</v>
      </c>
      <c r="K34" s="9">
        <v>1250</v>
      </c>
      <c r="L34" s="8">
        <f>SUM(Table29[[#This Row],[S1]:[S4]])</f>
        <v>19550</v>
      </c>
    </row>
    <row r="35" spans="2:12" ht="21" x14ac:dyDescent="0.35">
      <c r="B35" s="4" t="s">
        <v>67</v>
      </c>
      <c r="C35" s="1">
        <v>100</v>
      </c>
      <c r="D35" s="1">
        <v>50</v>
      </c>
      <c r="E35" s="5">
        <f>SUM(Table27[[#This Row],[F1]:[F2]])</f>
        <v>150</v>
      </c>
      <c r="F35" s="2"/>
      <c r="G35" s="4" t="s">
        <v>68</v>
      </c>
      <c r="H35" s="9">
        <v>3300</v>
      </c>
      <c r="I35" s="9">
        <v>10000</v>
      </c>
      <c r="J35" s="9">
        <v>5000</v>
      </c>
      <c r="K35" s="9">
        <v>1250</v>
      </c>
      <c r="L35" s="8">
        <f>SUM(Table29[[#This Row],[S1]:[S4]])</f>
        <v>19550</v>
      </c>
    </row>
    <row r="36" spans="2:12" ht="21" x14ac:dyDescent="0.35">
      <c r="B36" s="4" t="s">
        <v>69</v>
      </c>
      <c r="C36" s="1">
        <v>90</v>
      </c>
      <c r="D36" s="1">
        <v>40</v>
      </c>
      <c r="E36" s="5">
        <f>SUM(Table27[[#This Row],[F1]:[F2]])</f>
        <v>130</v>
      </c>
      <c r="F36" s="2"/>
      <c r="G36" s="4" t="s">
        <v>70</v>
      </c>
      <c r="H36" s="9">
        <v>3300</v>
      </c>
      <c r="I36" s="9">
        <v>10000</v>
      </c>
      <c r="J36" s="9">
        <v>5000</v>
      </c>
      <c r="K36" s="9">
        <v>1500</v>
      </c>
      <c r="L36" s="8">
        <f>SUM(Table29[[#This Row],[S1]:[S4]])</f>
        <v>19800</v>
      </c>
    </row>
    <row r="37" spans="2:12" ht="21" x14ac:dyDescent="0.35">
      <c r="B37" s="4" t="s">
        <v>71</v>
      </c>
      <c r="C37" s="1">
        <v>60</v>
      </c>
      <c r="D37" s="1">
        <v>30</v>
      </c>
      <c r="E37" s="5">
        <f>SUM(Table27[[#This Row],[F1]:[F2]])</f>
        <v>90</v>
      </c>
      <c r="F37" s="2"/>
      <c r="G37" s="4" t="s">
        <v>72</v>
      </c>
      <c r="H37" s="9">
        <v>15500</v>
      </c>
      <c r="I37" s="9">
        <v>50000</v>
      </c>
      <c r="J37" s="9">
        <v>25000</v>
      </c>
      <c r="K37" s="9">
        <v>8300</v>
      </c>
      <c r="L37" s="8">
        <f>SUM(Table29[[#This Row],[S1]:[S4]])</f>
        <v>98800</v>
      </c>
    </row>
    <row r="38" spans="2:12" ht="21" x14ac:dyDescent="0.35">
      <c r="B38" s="4" t="s">
        <v>73</v>
      </c>
      <c r="C38" s="1">
        <v>60</v>
      </c>
      <c r="D38" s="1">
        <v>30</v>
      </c>
      <c r="E38" s="5">
        <f>SUM(Table27[[#This Row],[F1]:[F2]])</f>
        <v>90</v>
      </c>
      <c r="F38" s="2"/>
      <c r="G38" s="4" t="s">
        <v>74</v>
      </c>
      <c r="H38" s="9">
        <v>25500</v>
      </c>
      <c r="I38" s="9">
        <v>80000</v>
      </c>
      <c r="J38" s="9">
        <v>40000</v>
      </c>
      <c r="K38" s="9">
        <v>12000</v>
      </c>
      <c r="L38" s="8">
        <f>SUM(Table29[[#This Row],[S1]:[S4]])</f>
        <v>157500</v>
      </c>
    </row>
    <row r="39" spans="2:12" ht="21" x14ac:dyDescent="0.35">
      <c r="B39" s="4" t="s">
        <v>75</v>
      </c>
      <c r="C39" s="1">
        <v>80</v>
      </c>
      <c r="D39" s="1">
        <v>40</v>
      </c>
      <c r="E39" s="5">
        <f>SUM(Table27[[#This Row],[F1]:[F2]])</f>
        <v>120</v>
      </c>
      <c r="F39" s="2"/>
      <c r="G39" s="4" t="s">
        <v>76</v>
      </c>
      <c r="H39" s="9">
        <v>20000</v>
      </c>
      <c r="I39" s="9">
        <v>80000</v>
      </c>
      <c r="J39" s="9">
        <v>40000</v>
      </c>
      <c r="K39" s="9">
        <v>12000</v>
      </c>
      <c r="L39" s="8">
        <f>SUM(Table29[[#This Row],[S1]:[S4]])</f>
        <v>152000</v>
      </c>
    </row>
    <row r="40" spans="2:12" ht="21" x14ac:dyDescent="0.35">
      <c r="B40" s="2"/>
      <c r="C40" s="2"/>
      <c r="D40" s="2"/>
      <c r="E40" s="2"/>
      <c r="F40" s="2"/>
      <c r="G40" s="4" t="s">
        <v>77</v>
      </c>
      <c r="H40" s="9">
        <v>3300</v>
      </c>
      <c r="I40" s="9">
        <v>10000</v>
      </c>
      <c r="J40" s="9">
        <v>5000</v>
      </c>
      <c r="K40" s="9">
        <v>1500</v>
      </c>
      <c r="L40" s="8">
        <f>SUM(Table29[[#This Row],[S1]:[S4]])</f>
        <v>19800</v>
      </c>
    </row>
    <row r="41" spans="2:12" ht="21" x14ac:dyDescent="0.35">
      <c r="B41" s="2"/>
      <c r="C41" s="2"/>
      <c r="D41" s="2"/>
      <c r="E41" s="2"/>
      <c r="F41" s="2"/>
      <c r="G41" s="4" t="s">
        <v>78</v>
      </c>
      <c r="H41" s="9">
        <v>16500</v>
      </c>
      <c r="I41" s="9">
        <v>50000</v>
      </c>
      <c r="J41" s="9">
        <v>25000</v>
      </c>
      <c r="K41" s="9">
        <v>8000</v>
      </c>
      <c r="L41" s="8">
        <f>SUM(Table29[[#This Row],[S1]:[S4]])</f>
        <v>99500</v>
      </c>
    </row>
    <row r="42" spans="2:12" ht="21" x14ac:dyDescent="0.35">
      <c r="B42" s="2"/>
      <c r="C42" s="2"/>
      <c r="D42" s="2"/>
      <c r="E42" s="2"/>
      <c r="F42" s="2"/>
      <c r="G42" s="4" t="s">
        <v>79</v>
      </c>
      <c r="H42" s="9">
        <v>16500</v>
      </c>
      <c r="I42" s="9">
        <v>50000</v>
      </c>
      <c r="J42" s="9">
        <v>25000</v>
      </c>
      <c r="K42" s="9">
        <v>8000</v>
      </c>
      <c r="L42" s="8">
        <f>SUM(Table29[[#This Row],[S1]:[S4]])</f>
        <v>99500</v>
      </c>
    </row>
    <row r="43" spans="2:12" ht="21" x14ac:dyDescent="0.35">
      <c r="B43" s="2"/>
      <c r="C43" s="2"/>
      <c r="D43" s="2"/>
      <c r="E43" s="2"/>
      <c r="F43" s="2"/>
      <c r="G43" s="4" t="s">
        <v>80</v>
      </c>
      <c r="H43" s="9">
        <v>800</v>
      </c>
      <c r="I43" s="9">
        <v>2500</v>
      </c>
      <c r="J43" s="9">
        <v>750</v>
      </c>
      <c r="K43" s="9">
        <v>400</v>
      </c>
      <c r="L43" s="8">
        <f>SUM(Table29[[#This Row],[S1]:[S4]])</f>
        <v>4450</v>
      </c>
    </row>
    <row r="44" spans="2:12" ht="21" x14ac:dyDescent="0.35">
      <c r="B44" s="2"/>
      <c r="C44" s="2"/>
      <c r="D44" s="2"/>
      <c r="E44" s="2"/>
      <c r="F44" s="2"/>
      <c r="G44" s="4" t="s">
        <v>81</v>
      </c>
      <c r="H44" s="9">
        <v>800</v>
      </c>
      <c r="I44" s="9">
        <v>2500</v>
      </c>
      <c r="J44" s="9">
        <v>800</v>
      </c>
      <c r="K44" s="9">
        <v>400</v>
      </c>
      <c r="L44" s="8">
        <f>SUM(Table29[[#This Row],[S1]:[S4]])</f>
        <v>4500</v>
      </c>
    </row>
    <row r="45" spans="2:12" ht="21" x14ac:dyDescent="0.35">
      <c r="G45" s="4" t="s">
        <v>82</v>
      </c>
      <c r="H45" s="9">
        <v>12000</v>
      </c>
      <c r="I45" s="9">
        <v>10000</v>
      </c>
      <c r="J45" s="9">
        <v>11000</v>
      </c>
      <c r="K45" s="9">
        <v>2000</v>
      </c>
      <c r="L45" s="8">
        <f>SUM(Table29[[#This Row],[S1]:[S4]])</f>
        <v>35000</v>
      </c>
    </row>
    <row r="46" spans="2:12" ht="21" x14ac:dyDescent="0.35">
      <c r="G46" s="4" t="s">
        <v>83</v>
      </c>
      <c r="H46" s="9">
        <v>250</v>
      </c>
      <c r="I46" s="9">
        <v>200</v>
      </c>
      <c r="J46" s="9">
        <v>150</v>
      </c>
      <c r="K46" s="9">
        <v>80</v>
      </c>
      <c r="L46" s="8">
        <f>SUM(Table29[[#This Row],[S1]:[S4]])</f>
        <v>680</v>
      </c>
    </row>
  </sheetData>
  <phoneticPr fontId="5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DB60B-18E3-40AE-BD82-93070E599D04}">
  <dimension ref="B3:W46"/>
  <sheetViews>
    <sheetView zoomScale="50" zoomScaleNormal="50" workbookViewId="0">
      <selection activeCell="B3" sqref="B3:W46"/>
    </sheetView>
  </sheetViews>
  <sheetFormatPr defaultRowHeight="15" x14ac:dyDescent="0.25"/>
  <cols>
    <col min="2" max="2" width="9" customWidth="1"/>
    <col min="3" max="3" width="8" customWidth="1"/>
    <col min="4" max="4" width="8.28515625" customWidth="1"/>
    <col min="5" max="5" width="3.7109375" customWidth="1"/>
    <col min="6" max="6" width="6.28515625" customWidth="1"/>
    <col min="7" max="7" width="5.7109375" customWidth="1"/>
    <col min="8" max="8" width="6" customWidth="1"/>
    <col min="9" max="9" width="5.42578125" customWidth="1"/>
    <col min="10" max="10" width="4.85546875" customWidth="1"/>
    <col min="11" max="11" width="6.28515625" customWidth="1"/>
    <col min="12" max="12" width="5.140625" customWidth="1"/>
    <col min="13" max="13" width="6" customWidth="1"/>
    <col min="14" max="14" width="9.85546875" customWidth="1"/>
    <col min="15" max="15" width="5.42578125" customWidth="1"/>
    <col min="16" max="16" width="10.140625" customWidth="1"/>
    <col min="17" max="17" width="8.85546875" customWidth="1"/>
    <col min="18" max="19" width="10.5703125" customWidth="1"/>
    <col min="21" max="22" width="10.28515625" customWidth="1"/>
    <col min="23" max="23" width="11" customWidth="1"/>
  </cols>
  <sheetData>
    <row r="3" spans="2:23" ht="21" x14ac:dyDescent="0.35">
      <c r="B3" s="1" t="s">
        <v>187</v>
      </c>
      <c r="C3" s="1" t="s">
        <v>0</v>
      </c>
      <c r="D3" s="1" t="s">
        <v>1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188</v>
      </c>
      <c r="P3" s="1" t="s">
        <v>187</v>
      </c>
      <c r="Q3" s="1" t="s">
        <v>2</v>
      </c>
      <c r="R3" s="1" t="s">
        <v>3</v>
      </c>
      <c r="S3" s="1" t="s">
        <v>4</v>
      </c>
      <c r="T3" s="1" t="s">
        <v>5</v>
      </c>
      <c r="U3" s="1" t="s">
        <v>84</v>
      </c>
      <c r="V3" s="1" t="s">
        <v>94</v>
      </c>
      <c r="W3" s="1" t="s">
        <v>188</v>
      </c>
    </row>
    <row r="4" spans="2:23" ht="21" x14ac:dyDescent="0.35">
      <c r="B4" s="4" t="s">
        <v>6</v>
      </c>
      <c r="C4" s="7">
        <v>90</v>
      </c>
      <c r="D4" s="7">
        <v>150</v>
      </c>
      <c r="E4" s="7">
        <v>5</v>
      </c>
      <c r="F4" s="7">
        <v>3</v>
      </c>
      <c r="G4" s="7">
        <v>12</v>
      </c>
      <c r="H4" s="7">
        <v>0</v>
      </c>
      <c r="I4" s="7">
        <v>15</v>
      </c>
      <c r="J4" s="7">
        <v>4</v>
      </c>
      <c r="K4" s="7">
        <v>36</v>
      </c>
      <c r="L4" s="7">
        <v>10</v>
      </c>
      <c r="M4" s="7">
        <v>0</v>
      </c>
      <c r="N4" s="8">
        <f>SUM(Table13[[#This Row],[F1]:[F11]])</f>
        <v>325</v>
      </c>
      <c r="P4" s="4" t="s">
        <v>7</v>
      </c>
      <c r="Q4" s="7">
        <v>7</v>
      </c>
      <c r="R4" s="7">
        <v>51</v>
      </c>
      <c r="S4" s="7">
        <v>100</v>
      </c>
      <c r="T4" s="7">
        <v>15</v>
      </c>
      <c r="U4" s="7">
        <v>25</v>
      </c>
      <c r="V4" s="7">
        <v>0</v>
      </c>
      <c r="W4" s="1">
        <f>SUM(Table24[[#This Row],[S1]:[W]])</f>
        <v>198</v>
      </c>
    </row>
    <row r="5" spans="2:23" ht="21" x14ac:dyDescent="0.35">
      <c r="B5" s="4" t="s">
        <v>8</v>
      </c>
      <c r="C5" s="7">
        <v>90</v>
      </c>
      <c r="D5" s="7">
        <v>150</v>
      </c>
      <c r="E5" s="7">
        <v>3</v>
      </c>
      <c r="F5" s="7">
        <v>3</v>
      </c>
      <c r="G5" s="7">
        <v>10</v>
      </c>
      <c r="H5" s="7">
        <v>3</v>
      </c>
      <c r="I5" s="7">
        <v>10</v>
      </c>
      <c r="J5" s="7">
        <v>4</v>
      </c>
      <c r="K5" s="7">
        <v>28</v>
      </c>
      <c r="L5" s="7">
        <v>5</v>
      </c>
      <c r="M5" s="7">
        <v>3</v>
      </c>
      <c r="N5" s="8">
        <f>SUM(Table13[[#This Row],[F1]:[F11]])</f>
        <v>309</v>
      </c>
      <c r="P5" s="4" t="s">
        <v>9</v>
      </c>
      <c r="Q5" s="7">
        <v>5</v>
      </c>
      <c r="R5" s="7">
        <v>75</v>
      </c>
      <c r="S5" s="7">
        <v>150</v>
      </c>
      <c r="T5" s="7">
        <v>25</v>
      </c>
      <c r="U5" s="7">
        <v>30</v>
      </c>
      <c r="V5" s="7">
        <v>0</v>
      </c>
      <c r="W5" s="1">
        <f>SUM(Table24[[#This Row],[S1]:[W]])</f>
        <v>285</v>
      </c>
    </row>
    <row r="6" spans="2:23" ht="21" x14ac:dyDescent="0.35">
      <c r="B6" s="4" t="s">
        <v>10</v>
      </c>
      <c r="C6" s="7">
        <v>90</v>
      </c>
      <c r="D6" s="7">
        <v>150</v>
      </c>
      <c r="E6" s="7">
        <v>0</v>
      </c>
      <c r="F6" s="7">
        <v>3</v>
      </c>
      <c r="G6" s="7">
        <v>10</v>
      </c>
      <c r="H6" s="7">
        <v>0</v>
      </c>
      <c r="I6" s="7">
        <v>10</v>
      </c>
      <c r="J6" s="7">
        <v>4</v>
      </c>
      <c r="K6" s="7">
        <v>25</v>
      </c>
      <c r="L6" s="7">
        <v>5</v>
      </c>
      <c r="M6" s="7">
        <v>0</v>
      </c>
      <c r="N6" s="8">
        <f>SUM(Table13[[#This Row],[F1]:[F11]])</f>
        <v>297</v>
      </c>
      <c r="P6" s="4" t="s">
        <v>11</v>
      </c>
      <c r="Q6" s="7">
        <v>3</v>
      </c>
      <c r="R6" s="7">
        <v>19</v>
      </c>
      <c r="S6" s="7">
        <v>34</v>
      </c>
      <c r="T6" s="7">
        <v>8</v>
      </c>
      <c r="U6" s="7">
        <v>10</v>
      </c>
      <c r="V6" s="7">
        <v>0</v>
      </c>
      <c r="W6" s="1">
        <f>SUM(Table24[[#This Row],[S1]:[W]])</f>
        <v>74</v>
      </c>
    </row>
    <row r="7" spans="2:23" ht="21" x14ac:dyDescent="0.35">
      <c r="B7" s="4" t="s">
        <v>12</v>
      </c>
      <c r="C7" s="7">
        <v>30</v>
      </c>
      <c r="D7" s="7">
        <v>80</v>
      </c>
      <c r="E7" s="7">
        <v>3</v>
      </c>
      <c r="F7" s="7">
        <v>2</v>
      </c>
      <c r="G7" s="7">
        <v>5</v>
      </c>
      <c r="H7" s="7">
        <v>3</v>
      </c>
      <c r="I7" s="7">
        <v>5</v>
      </c>
      <c r="J7" s="7">
        <v>3</v>
      </c>
      <c r="K7" s="7">
        <v>0</v>
      </c>
      <c r="L7" s="7">
        <v>4</v>
      </c>
      <c r="M7" s="7">
        <v>3</v>
      </c>
      <c r="N7" s="8">
        <f>SUM(Table13[[#This Row],[F1]:[F11]])</f>
        <v>138</v>
      </c>
      <c r="P7" s="4" t="s">
        <v>13</v>
      </c>
      <c r="Q7" s="7">
        <v>4</v>
      </c>
      <c r="R7" s="7">
        <v>100</v>
      </c>
      <c r="S7" s="7">
        <v>125</v>
      </c>
      <c r="T7" s="7">
        <v>25</v>
      </c>
      <c r="U7" s="7">
        <v>75</v>
      </c>
      <c r="V7" s="7">
        <v>0</v>
      </c>
      <c r="W7" s="1">
        <f>SUM(Table24[[#This Row],[S1]:[W]])</f>
        <v>329</v>
      </c>
    </row>
    <row r="8" spans="2:23" ht="21" x14ac:dyDescent="0.35">
      <c r="B8" s="4" t="s">
        <v>14</v>
      </c>
      <c r="C8" s="7">
        <v>30</v>
      </c>
      <c r="D8" s="7">
        <v>80</v>
      </c>
      <c r="E8" s="7">
        <v>0</v>
      </c>
      <c r="F8" s="7">
        <v>0</v>
      </c>
      <c r="G8" s="7">
        <v>5</v>
      </c>
      <c r="H8" s="7">
        <v>0</v>
      </c>
      <c r="I8" s="7">
        <v>5</v>
      </c>
      <c r="J8" s="7">
        <v>3</v>
      </c>
      <c r="K8" s="7">
        <v>0</v>
      </c>
      <c r="L8" s="7">
        <v>3</v>
      </c>
      <c r="M8" s="7">
        <v>0</v>
      </c>
      <c r="N8" s="8">
        <f>SUM(Table13[[#This Row],[F1]:[F11]])</f>
        <v>126</v>
      </c>
      <c r="P8" s="4" t="s">
        <v>15</v>
      </c>
      <c r="Q8" s="7">
        <v>4</v>
      </c>
      <c r="R8" s="7">
        <v>100</v>
      </c>
      <c r="S8" s="7">
        <v>125</v>
      </c>
      <c r="T8" s="7">
        <v>20</v>
      </c>
      <c r="U8" s="7">
        <v>75</v>
      </c>
      <c r="V8" s="7">
        <v>5000</v>
      </c>
      <c r="W8" s="1">
        <f>SUM(Table24[[#This Row],[S1]:[W]])</f>
        <v>5324</v>
      </c>
    </row>
    <row r="9" spans="2:23" ht="21" x14ac:dyDescent="0.35">
      <c r="B9" s="4" t="s">
        <v>16</v>
      </c>
      <c r="C9" s="7">
        <v>30</v>
      </c>
      <c r="D9" s="7">
        <v>80</v>
      </c>
      <c r="E9" s="7">
        <v>5</v>
      </c>
      <c r="F9" s="7">
        <v>2</v>
      </c>
      <c r="G9" s="7">
        <v>5</v>
      </c>
      <c r="H9" s="7">
        <v>3</v>
      </c>
      <c r="I9" s="7">
        <v>5</v>
      </c>
      <c r="J9" s="7">
        <v>3</v>
      </c>
      <c r="K9" s="7">
        <v>0</v>
      </c>
      <c r="L9" s="7">
        <v>3</v>
      </c>
      <c r="M9" s="7">
        <v>3</v>
      </c>
      <c r="N9" s="8">
        <f>SUM(Table13[[#This Row],[F1]:[F11]])</f>
        <v>139</v>
      </c>
      <c r="P9" s="4" t="s">
        <v>17</v>
      </c>
      <c r="Q9" s="7">
        <v>2</v>
      </c>
      <c r="R9" s="7">
        <v>35</v>
      </c>
      <c r="S9" s="7">
        <v>75</v>
      </c>
      <c r="T9" s="7">
        <v>15</v>
      </c>
      <c r="U9" s="7">
        <v>25</v>
      </c>
      <c r="V9" s="7">
        <v>0</v>
      </c>
      <c r="W9" s="1">
        <f>SUM(Table24[[#This Row],[S1]:[W]])</f>
        <v>152</v>
      </c>
    </row>
    <row r="10" spans="2:23" ht="21" x14ac:dyDescent="0.35">
      <c r="B10" s="4" t="s">
        <v>7</v>
      </c>
      <c r="C10" s="7">
        <v>40</v>
      </c>
      <c r="D10" s="7">
        <v>80</v>
      </c>
      <c r="E10" s="7">
        <v>5</v>
      </c>
      <c r="F10" s="7">
        <v>0</v>
      </c>
      <c r="G10" s="7">
        <v>5</v>
      </c>
      <c r="H10" s="7">
        <v>2</v>
      </c>
      <c r="I10" s="7">
        <v>5</v>
      </c>
      <c r="J10" s="7">
        <v>2</v>
      </c>
      <c r="K10" s="7">
        <v>0</v>
      </c>
      <c r="L10" s="7">
        <v>5</v>
      </c>
      <c r="M10" s="7">
        <v>1</v>
      </c>
      <c r="N10" s="8">
        <f>SUM(Table13[[#This Row],[F1]:[F11]])</f>
        <v>145</v>
      </c>
      <c r="P10" s="4" t="s">
        <v>18</v>
      </c>
      <c r="Q10" s="7">
        <v>5</v>
      </c>
      <c r="R10" s="7">
        <v>20</v>
      </c>
      <c r="S10" s="7">
        <v>50</v>
      </c>
      <c r="T10" s="7">
        <v>10</v>
      </c>
      <c r="U10" s="7">
        <v>15</v>
      </c>
      <c r="V10" s="7">
        <v>0</v>
      </c>
      <c r="W10" s="1">
        <f>SUM(Table24[[#This Row],[S1]:[W]])</f>
        <v>100</v>
      </c>
    </row>
    <row r="11" spans="2:23" ht="21" x14ac:dyDescent="0.35">
      <c r="B11" s="4" t="s">
        <v>19</v>
      </c>
      <c r="C11" s="7">
        <v>30</v>
      </c>
      <c r="D11" s="7">
        <v>120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8">
        <f>SUM(Table13[[#This Row],[F1]:[F11]])</f>
        <v>150</v>
      </c>
      <c r="P11" s="4" t="s">
        <v>20</v>
      </c>
      <c r="Q11" s="7">
        <v>4</v>
      </c>
      <c r="R11" s="7">
        <v>25</v>
      </c>
      <c r="S11" s="7">
        <v>50</v>
      </c>
      <c r="T11" s="7">
        <v>5</v>
      </c>
      <c r="U11" s="7">
        <v>15</v>
      </c>
      <c r="V11" s="7">
        <v>0</v>
      </c>
      <c r="W11" s="1">
        <f>SUM(Table24[[#This Row],[S1]:[W]])</f>
        <v>99</v>
      </c>
    </row>
    <row r="12" spans="2:23" ht="21" x14ac:dyDescent="0.35">
      <c r="B12" s="4" t="s">
        <v>21</v>
      </c>
      <c r="C12" s="7">
        <v>25</v>
      </c>
      <c r="D12" s="7">
        <v>120</v>
      </c>
      <c r="E12" s="7">
        <v>5</v>
      </c>
      <c r="F12" s="7">
        <v>2</v>
      </c>
      <c r="G12" s="7">
        <v>5</v>
      </c>
      <c r="H12" s="7">
        <v>2</v>
      </c>
      <c r="I12" s="7">
        <v>5</v>
      </c>
      <c r="J12" s="7">
        <v>5</v>
      </c>
      <c r="K12" s="7">
        <v>0</v>
      </c>
      <c r="L12" s="7">
        <v>2</v>
      </c>
      <c r="M12" s="7">
        <v>2</v>
      </c>
      <c r="N12" s="8">
        <f>SUM(Table13[[#This Row],[F1]:[F11]])</f>
        <v>173</v>
      </c>
      <c r="P12" s="4" t="s">
        <v>22</v>
      </c>
      <c r="Q12" s="7">
        <v>4</v>
      </c>
      <c r="R12" s="7">
        <v>25</v>
      </c>
      <c r="S12" s="7">
        <v>50</v>
      </c>
      <c r="T12" s="7">
        <v>5</v>
      </c>
      <c r="U12" s="7">
        <v>15</v>
      </c>
      <c r="V12" s="7">
        <v>0</v>
      </c>
      <c r="W12" s="1">
        <f>SUM(Table24[[#This Row],[S1]:[W]])</f>
        <v>99</v>
      </c>
    </row>
    <row r="13" spans="2:23" ht="21" x14ac:dyDescent="0.35">
      <c r="B13" s="4" t="s">
        <v>23</v>
      </c>
      <c r="C13" s="7">
        <v>25</v>
      </c>
      <c r="D13" s="7">
        <v>120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8">
        <f>SUM(Table13[[#This Row],[F1]:[F11]])</f>
        <v>147</v>
      </c>
      <c r="P13" s="4" t="s">
        <v>24</v>
      </c>
      <c r="Q13" s="7">
        <v>6</v>
      </c>
      <c r="R13" s="7">
        <v>25</v>
      </c>
      <c r="S13" s="7">
        <v>50</v>
      </c>
      <c r="T13" s="7">
        <v>12</v>
      </c>
      <c r="U13" s="7">
        <v>20</v>
      </c>
      <c r="V13" s="7">
        <v>0</v>
      </c>
      <c r="W13" s="1">
        <f>SUM(Table24[[#This Row],[S1]:[W]])</f>
        <v>113</v>
      </c>
    </row>
    <row r="14" spans="2:23" ht="21" x14ac:dyDescent="0.35">
      <c r="B14" s="4" t="s">
        <v>25</v>
      </c>
      <c r="C14" s="7">
        <v>40</v>
      </c>
      <c r="D14" s="7">
        <v>100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8">
        <f>SUM(Table13[[#This Row],[F1]:[F11]])</f>
        <v>141</v>
      </c>
      <c r="P14" s="4" t="s">
        <v>26</v>
      </c>
      <c r="Q14" s="7">
        <v>35</v>
      </c>
      <c r="R14" s="7">
        <v>400</v>
      </c>
      <c r="S14" s="7">
        <v>1000</v>
      </c>
      <c r="T14" s="7">
        <v>350</v>
      </c>
      <c r="U14" s="7">
        <v>350</v>
      </c>
      <c r="V14" s="7">
        <v>0</v>
      </c>
      <c r="W14" s="1">
        <f>SUM(Table24[[#This Row],[S1]:[W]])</f>
        <v>2135</v>
      </c>
    </row>
    <row r="15" spans="2:23" ht="21" x14ac:dyDescent="0.35">
      <c r="B15" s="4" t="s">
        <v>27</v>
      </c>
      <c r="C15" s="7">
        <v>35</v>
      </c>
      <c r="D15" s="7">
        <v>75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8">
        <f>SUM(Table13[[#This Row],[F1]:[F11]])</f>
        <v>110</v>
      </c>
      <c r="P15" s="4" t="s">
        <v>28</v>
      </c>
      <c r="Q15" s="7">
        <v>3</v>
      </c>
      <c r="R15" s="7">
        <v>20</v>
      </c>
      <c r="S15" s="7">
        <v>50</v>
      </c>
      <c r="T15" s="7">
        <v>10</v>
      </c>
      <c r="U15" s="7">
        <v>20</v>
      </c>
      <c r="V15" s="7">
        <v>0</v>
      </c>
      <c r="W15" s="1">
        <f>SUM(Table24[[#This Row],[S1]:[W]])</f>
        <v>103</v>
      </c>
    </row>
    <row r="16" spans="2:23" ht="21" x14ac:dyDescent="0.35">
      <c r="B16" s="4" t="s">
        <v>29</v>
      </c>
      <c r="C16" s="7">
        <v>30</v>
      </c>
      <c r="D16" s="7">
        <v>200</v>
      </c>
      <c r="E16" s="7">
        <v>3</v>
      </c>
      <c r="F16" s="7">
        <v>2</v>
      </c>
      <c r="G16" s="7">
        <v>3</v>
      </c>
      <c r="H16" s="7">
        <v>1</v>
      </c>
      <c r="I16" s="7">
        <v>3</v>
      </c>
      <c r="J16" s="7">
        <v>3</v>
      </c>
      <c r="K16" s="7">
        <v>0</v>
      </c>
      <c r="L16" s="7">
        <v>3</v>
      </c>
      <c r="M16" s="7">
        <v>1</v>
      </c>
      <c r="N16" s="8">
        <f>SUM(Table13[[#This Row],[F1]:[F11]])</f>
        <v>249</v>
      </c>
      <c r="P16" s="4" t="s">
        <v>30</v>
      </c>
      <c r="Q16" s="7">
        <v>1</v>
      </c>
      <c r="R16" s="7">
        <v>40</v>
      </c>
      <c r="S16" s="7">
        <v>100</v>
      </c>
      <c r="T16" s="7">
        <v>20</v>
      </c>
      <c r="U16" s="7">
        <v>40</v>
      </c>
      <c r="V16" s="7">
        <v>0</v>
      </c>
      <c r="W16" s="1">
        <f>SUM(Table24[[#This Row],[S1]:[W]])</f>
        <v>201</v>
      </c>
    </row>
    <row r="17" spans="2:23" ht="21" x14ac:dyDescent="0.35">
      <c r="B17" s="4" t="s">
        <v>31</v>
      </c>
      <c r="C17" s="7">
        <v>30</v>
      </c>
      <c r="D17" s="7">
        <v>200</v>
      </c>
      <c r="E17" s="7">
        <v>3</v>
      </c>
      <c r="F17" s="7">
        <v>2</v>
      </c>
      <c r="G17" s="7">
        <v>3</v>
      </c>
      <c r="H17" s="7">
        <v>2</v>
      </c>
      <c r="I17" s="7">
        <v>4</v>
      </c>
      <c r="J17" s="7">
        <v>3</v>
      </c>
      <c r="K17" s="7">
        <v>0</v>
      </c>
      <c r="L17" s="7">
        <v>4</v>
      </c>
      <c r="M17" s="7">
        <v>2</v>
      </c>
      <c r="N17" s="8">
        <f>SUM(Table13[[#This Row],[F1]:[F11]])</f>
        <v>253</v>
      </c>
      <c r="P17" s="4" t="s">
        <v>32</v>
      </c>
      <c r="Q17" s="7">
        <v>15</v>
      </c>
      <c r="R17" s="7">
        <v>250</v>
      </c>
      <c r="S17" s="7">
        <v>500</v>
      </c>
      <c r="T17" s="7">
        <v>150</v>
      </c>
      <c r="U17" s="7">
        <v>250</v>
      </c>
      <c r="V17" s="7">
        <v>0</v>
      </c>
      <c r="W17" s="1">
        <f>SUM(Table24[[#This Row],[S1]:[W]])</f>
        <v>1165</v>
      </c>
    </row>
    <row r="18" spans="2:23" ht="21" x14ac:dyDescent="0.35">
      <c r="B18" s="4" t="s">
        <v>33</v>
      </c>
      <c r="C18" s="7">
        <v>30</v>
      </c>
      <c r="D18" s="7">
        <v>200</v>
      </c>
      <c r="E18" s="7">
        <v>3</v>
      </c>
      <c r="F18" s="7">
        <v>2</v>
      </c>
      <c r="G18" s="7">
        <v>3</v>
      </c>
      <c r="H18" s="7">
        <v>1</v>
      </c>
      <c r="I18" s="7">
        <v>3</v>
      </c>
      <c r="J18" s="7">
        <v>1</v>
      </c>
      <c r="K18" s="7">
        <v>0</v>
      </c>
      <c r="L18" s="7">
        <v>3</v>
      </c>
      <c r="M18" s="7">
        <v>1</v>
      </c>
      <c r="N18" s="8">
        <f>SUM(Table13[[#This Row],[F1]:[F11]])</f>
        <v>247</v>
      </c>
      <c r="P18" s="4" t="s">
        <v>34</v>
      </c>
      <c r="Q18" s="7">
        <v>35</v>
      </c>
      <c r="R18" s="7">
        <v>1300</v>
      </c>
      <c r="S18" s="7">
        <v>2500</v>
      </c>
      <c r="T18" s="7">
        <v>750</v>
      </c>
      <c r="U18" s="7">
        <v>1300</v>
      </c>
      <c r="V18" s="7">
        <v>0</v>
      </c>
      <c r="W18" s="1">
        <f>SUM(Table24[[#This Row],[S1]:[W]])</f>
        <v>5885</v>
      </c>
    </row>
    <row r="19" spans="2:23" ht="21" x14ac:dyDescent="0.35">
      <c r="B19" s="4" t="s">
        <v>35</v>
      </c>
      <c r="C19" s="7">
        <v>30</v>
      </c>
      <c r="D19" s="7">
        <v>100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8">
        <f>SUM(Table13[[#This Row],[F1]:[F11]])</f>
        <v>130</v>
      </c>
      <c r="P19" s="4" t="s">
        <v>36</v>
      </c>
      <c r="Q19" s="7">
        <v>35</v>
      </c>
      <c r="R19" s="7">
        <v>1300</v>
      </c>
      <c r="S19" s="7">
        <v>2500</v>
      </c>
      <c r="T19" s="7">
        <v>600</v>
      </c>
      <c r="U19" s="7">
        <v>1300</v>
      </c>
      <c r="V19" s="7">
        <v>10350</v>
      </c>
      <c r="W19" s="1">
        <f>SUM(Table24[[#This Row],[S1]:[W]])</f>
        <v>16085</v>
      </c>
    </row>
    <row r="20" spans="2:23" ht="21" x14ac:dyDescent="0.35">
      <c r="B20" s="4" t="s">
        <v>37</v>
      </c>
      <c r="C20" s="7">
        <v>20</v>
      </c>
      <c r="D20" s="7">
        <v>50</v>
      </c>
      <c r="E20" s="7">
        <v>3</v>
      </c>
      <c r="F20" s="7">
        <v>2</v>
      </c>
      <c r="G20" s="7">
        <v>4</v>
      </c>
      <c r="H20" s="7">
        <v>1</v>
      </c>
      <c r="I20" s="7">
        <v>4</v>
      </c>
      <c r="J20" s="7">
        <v>4</v>
      </c>
      <c r="K20" s="7">
        <v>0</v>
      </c>
      <c r="L20" s="7">
        <v>4</v>
      </c>
      <c r="M20" s="7">
        <v>1</v>
      </c>
      <c r="N20" s="8">
        <f>SUM(Table13[[#This Row],[F1]:[F11]])</f>
        <v>93</v>
      </c>
      <c r="P20" s="4" t="s">
        <v>38</v>
      </c>
      <c r="Q20" s="7">
        <v>3</v>
      </c>
      <c r="R20" s="7">
        <v>40</v>
      </c>
      <c r="S20" s="7">
        <v>50</v>
      </c>
      <c r="T20" s="7">
        <v>15</v>
      </c>
      <c r="U20" s="7">
        <v>40</v>
      </c>
      <c r="V20" s="7">
        <v>0</v>
      </c>
      <c r="W20" s="1">
        <f>SUM(Table24[[#This Row],[S1]:[W]])</f>
        <v>148</v>
      </c>
    </row>
    <row r="21" spans="2:23" ht="21" x14ac:dyDescent="0.35">
      <c r="B21" s="4" t="s">
        <v>39</v>
      </c>
      <c r="C21" s="7">
        <v>50</v>
      </c>
      <c r="D21" s="7">
        <v>100</v>
      </c>
      <c r="E21" s="7">
        <v>3</v>
      </c>
      <c r="F21" s="7">
        <v>0</v>
      </c>
      <c r="G21" s="7">
        <v>3</v>
      </c>
      <c r="H21" s="7">
        <v>1</v>
      </c>
      <c r="I21" s="7">
        <v>3</v>
      </c>
      <c r="J21" s="7">
        <v>3</v>
      </c>
      <c r="K21" s="7">
        <v>0</v>
      </c>
      <c r="L21" s="7">
        <v>3</v>
      </c>
      <c r="M21" s="7">
        <v>1</v>
      </c>
      <c r="N21" s="8">
        <f>SUM(Table13[[#This Row],[F1]:[F11]])</f>
        <v>167</v>
      </c>
      <c r="P21" s="4" t="s">
        <v>40</v>
      </c>
      <c r="Q21" s="7">
        <v>2</v>
      </c>
      <c r="R21" s="7">
        <v>5</v>
      </c>
      <c r="S21" s="7">
        <v>50</v>
      </c>
      <c r="T21" s="7">
        <v>20</v>
      </c>
      <c r="U21" s="7">
        <v>7</v>
      </c>
      <c r="V21" s="7">
        <v>0</v>
      </c>
      <c r="W21" s="1">
        <f>SUM(Table24[[#This Row],[S1]:[W]])</f>
        <v>84</v>
      </c>
    </row>
    <row r="22" spans="2:23" ht="21" x14ac:dyDescent="0.35">
      <c r="B22" s="4" t="s">
        <v>41</v>
      </c>
      <c r="C22" s="7">
        <v>25</v>
      </c>
      <c r="D22" s="7">
        <v>120</v>
      </c>
      <c r="E22" s="7">
        <v>0</v>
      </c>
      <c r="F22" s="7">
        <v>1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1</v>
      </c>
      <c r="M22" s="7">
        <v>0</v>
      </c>
      <c r="N22" s="8">
        <f>SUM(Table13[[#This Row],[F1]:[F11]])</f>
        <v>148</v>
      </c>
      <c r="P22" s="4" t="s">
        <v>42</v>
      </c>
      <c r="Q22" s="7">
        <v>4</v>
      </c>
      <c r="R22" s="7">
        <v>30</v>
      </c>
      <c r="S22" s="7">
        <v>75</v>
      </c>
      <c r="T22" s="7">
        <v>15</v>
      </c>
      <c r="U22" s="7">
        <v>20</v>
      </c>
      <c r="V22" s="7">
        <v>0</v>
      </c>
      <c r="W22" s="1">
        <f>SUM(Table24[[#This Row],[S1]:[W]])</f>
        <v>144</v>
      </c>
    </row>
    <row r="23" spans="2:23" ht="21" x14ac:dyDescent="0.35">
      <c r="B23" s="4" t="s">
        <v>43</v>
      </c>
      <c r="C23" s="7">
        <v>50</v>
      </c>
      <c r="D23" s="7">
        <v>100</v>
      </c>
      <c r="E23" s="7">
        <v>2</v>
      </c>
      <c r="F23" s="7">
        <v>0</v>
      </c>
      <c r="G23" s="7">
        <v>1</v>
      </c>
      <c r="H23" s="7">
        <v>0</v>
      </c>
      <c r="I23" s="7">
        <v>2</v>
      </c>
      <c r="J23" s="7">
        <v>1</v>
      </c>
      <c r="K23" s="7">
        <v>0</v>
      </c>
      <c r="L23" s="7">
        <v>2</v>
      </c>
      <c r="M23" s="7">
        <v>0</v>
      </c>
      <c r="N23" s="8">
        <f>SUM(Table13[[#This Row],[F1]:[F11]])</f>
        <v>158</v>
      </c>
      <c r="P23" s="4" t="s">
        <v>44</v>
      </c>
      <c r="Q23" s="7">
        <v>3</v>
      </c>
      <c r="R23" s="7">
        <v>20</v>
      </c>
      <c r="S23" s="7">
        <v>30</v>
      </c>
      <c r="T23" s="7">
        <v>8</v>
      </c>
      <c r="U23" s="7">
        <v>15</v>
      </c>
      <c r="V23" s="7">
        <v>0</v>
      </c>
      <c r="W23" s="1">
        <f>SUM(Table24[[#This Row],[S1]:[W]])</f>
        <v>76</v>
      </c>
    </row>
    <row r="24" spans="2:23" ht="21" x14ac:dyDescent="0.35">
      <c r="B24" s="4" t="s">
        <v>45</v>
      </c>
      <c r="C24" s="7">
        <v>0</v>
      </c>
      <c r="D24" s="7">
        <v>200</v>
      </c>
      <c r="E24" s="7">
        <v>0</v>
      </c>
      <c r="F24" s="7">
        <v>0</v>
      </c>
      <c r="G24" s="7">
        <v>0</v>
      </c>
      <c r="H24" s="7">
        <v>0</v>
      </c>
      <c r="I24" s="7">
        <v>1</v>
      </c>
      <c r="J24" s="7">
        <v>0</v>
      </c>
      <c r="K24" s="7">
        <v>0</v>
      </c>
      <c r="L24" s="7">
        <v>1</v>
      </c>
      <c r="M24" s="7">
        <v>0</v>
      </c>
      <c r="N24" s="8">
        <f>SUM(Table13[[#This Row],[F1]:[F11]])</f>
        <v>202</v>
      </c>
      <c r="P24" s="4" t="s">
        <v>46</v>
      </c>
      <c r="Q24" s="7">
        <v>3</v>
      </c>
      <c r="R24" s="7">
        <v>20</v>
      </c>
      <c r="S24" s="7">
        <v>30</v>
      </c>
      <c r="T24" s="7">
        <v>4</v>
      </c>
      <c r="U24" s="7">
        <v>15</v>
      </c>
      <c r="V24" s="7">
        <v>0</v>
      </c>
      <c r="W24" s="1">
        <f>SUM(Table24[[#This Row],[S1]:[W]])</f>
        <v>72</v>
      </c>
    </row>
    <row r="25" spans="2:23" ht="21" x14ac:dyDescent="0.35">
      <c r="B25" s="4" t="s">
        <v>47</v>
      </c>
      <c r="C25" s="7">
        <v>0</v>
      </c>
      <c r="D25" s="7">
        <v>50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8">
        <f>SUM(Table13[[#This Row],[F1]:[F11]])</f>
        <v>50</v>
      </c>
      <c r="P25" s="4" t="s">
        <v>48</v>
      </c>
      <c r="Q25" s="7">
        <v>3</v>
      </c>
      <c r="R25" s="7">
        <v>20</v>
      </c>
      <c r="S25" s="7">
        <v>30</v>
      </c>
      <c r="T25" s="7">
        <v>4</v>
      </c>
      <c r="U25" s="7">
        <v>15</v>
      </c>
      <c r="V25" s="7">
        <v>0</v>
      </c>
      <c r="W25" s="1">
        <f>SUM(Table24[[#This Row],[S1]:[W]])</f>
        <v>72</v>
      </c>
    </row>
    <row r="26" spans="2:23" ht="21" x14ac:dyDescent="0.35">
      <c r="B26" s="4" t="s">
        <v>49</v>
      </c>
      <c r="C26" s="7">
        <v>0</v>
      </c>
      <c r="D26" s="7">
        <v>100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8">
        <f>SUM(Table13[[#This Row],[F1]:[F11]])</f>
        <v>100</v>
      </c>
      <c r="P26" s="4" t="s">
        <v>50</v>
      </c>
      <c r="Q26" s="7">
        <v>3</v>
      </c>
      <c r="R26" s="7">
        <v>20</v>
      </c>
      <c r="S26" s="7">
        <v>30</v>
      </c>
      <c r="T26" s="7">
        <v>3</v>
      </c>
      <c r="U26" s="7">
        <v>15</v>
      </c>
      <c r="V26" s="7">
        <v>0</v>
      </c>
      <c r="W26" s="1">
        <f>SUM(Table24[[#This Row],[S1]:[W]])</f>
        <v>71</v>
      </c>
    </row>
    <row r="27" spans="2:23" ht="21" x14ac:dyDescent="0.35">
      <c r="B27" s="4" t="s">
        <v>51</v>
      </c>
      <c r="C27" s="7">
        <v>10</v>
      </c>
      <c r="D27" s="7">
        <v>70</v>
      </c>
      <c r="E27" s="7">
        <v>0</v>
      </c>
      <c r="F27" s="7">
        <v>0</v>
      </c>
      <c r="G27" s="7">
        <v>1</v>
      </c>
      <c r="H27" s="7">
        <v>0</v>
      </c>
      <c r="I27" s="7">
        <v>1</v>
      </c>
      <c r="J27" s="7">
        <v>1</v>
      </c>
      <c r="K27" s="7">
        <v>0</v>
      </c>
      <c r="L27" s="7">
        <v>1</v>
      </c>
      <c r="M27" s="7">
        <v>0</v>
      </c>
      <c r="N27" s="8">
        <f>SUM(Table13[[#This Row],[F1]:[F11]])</f>
        <v>84</v>
      </c>
      <c r="P27" s="4" t="s">
        <v>52</v>
      </c>
      <c r="Q27" s="7">
        <v>3</v>
      </c>
      <c r="R27" s="7">
        <v>30</v>
      </c>
      <c r="S27" s="7">
        <v>70</v>
      </c>
      <c r="T27" s="7">
        <v>10</v>
      </c>
      <c r="U27" s="7">
        <v>30</v>
      </c>
      <c r="V27" s="7">
        <v>3500</v>
      </c>
      <c r="W27" s="1">
        <f>SUM(Table24[[#This Row],[S1]:[W]])</f>
        <v>3643</v>
      </c>
    </row>
    <row r="28" spans="2:23" ht="21" x14ac:dyDescent="0.35">
      <c r="B28" s="4" t="s">
        <v>53</v>
      </c>
      <c r="C28" s="7">
        <v>15</v>
      </c>
      <c r="D28" s="7">
        <v>70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8">
        <f>SUM(Table13[[#This Row],[F1]:[F11]])</f>
        <v>85</v>
      </c>
      <c r="P28" s="4" t="s">
        <v>54</v>
      </c>
      <c r="Q28" s="7">
        <v>3</v>
      </c>
      <c r="R28" s="7">
        <v>15</v>
      </c>
      <c r="S28" s="7">
        <v>25</v>
      </c>
      <c r="T28" s="7">
        <v>7</v>
      </c>
      <c r="U28" s="7">
        <v>15</v>
      </c>
      <c r="V28" s="7">
        <v>2125</v>
      </c>
      <c r="W28" s="1">
        <f>SUM(Table24[[#This Row],[S1]:[W]])</f>
        <v>2190</v>
      </c>
    </row>
    <row r="29" spans="2:23" ht="21" x14ac:dyDescent="0.35">
      <c r="B29" s="4" t="s">
        <v>55</v>
      </c>
      <c r="C29" s="7">
        <v>40</v>
      </c>
      <c r="D29" s="7">
        <v>100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8">
        <f>SUM(Table13[[#This Row],[F1]:[F11]])</f>
        <v>140</v>
      </c>
      <c r="P29" s="4" t="s">
        <v>56</v>
      </c>
      <c r="Q29" s="7">
        <v>7</v>
      </c>
      <c r="R29" s="7">
        <v>44</v>
      </c>
      <c r="S29" s="7">
        <v>75</v>
      </c>
      <c r="T29" s="7">
        <v>12</v>
      </c>
      <c r="U29" s="7">
        <v>40</v>
      </c>
      <c r="V29" s="7">
        <v>0</v>
      </c>
      <c r="W29" s="1">
        <f>SUM(Table24[[#This Row],[S1]:[W]])</f>
        <v>178</v>
      </c>
    </row>
    <row r="30" spans="2:23" ht="21" x14ac:dyDescent="0.35">
      <c r="B30" s="4" t="s">
        <v>57</v>
      </c>
      <c r="C30" s="7">
        <v>15</v>
      </c>
      <c r="D30" s="7">
        <v>75</v>
      </c>
      <c r="E30" s="7">
        <v>0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1</v>
      </c>
      <c r="M30" s="7">
        <v>0</v>
      </c>
      <c r="N30" s="8">
        <f>SUM(Table13[[#This Row],[F1]:[F11]])</f>
        <v>92</v>
      </c>
      <c r="P30" s="4" t="s">
        <v>58</v>
      </c>
      <c r="Q30" s="7">
        <v>4</v>
      </c>
      <c r="R30" s="7">
        <v>25</v>
      </c>
      <c r="S30" s="7">
        <v>35</v>
      </c>
      <c r="T30" s="7">
        <v>6</v>
      </c>
      <c r="U30" s="7">
        <v>20</v>
      </c>
      <c r="V30" s="7">
        <v>0</v>
      </c>
      <c r="W30" s="1">
        <f>SUM(Table24[[#This Row],[S1]:[W]])</f>
        <v>90</v>
      </c>
    </row>
    <row r="31" spans="2:23" ht="21" x14ac:dyDescent="0.35">
      <c r="B31" s="4" t="s">
        <v>59</v>
      </c>
      <c r="C31" s="7">
        <v>35</v>
      </c>
      <c r="D31" s="7">
        <v>75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8">
        <f>SUM(Table13[[#This Row],[F1]:[F11]])</f>
        <v>110</v>
      </c>
      <c r="P31" s="4" t="s">
        <v>60</v>
      </c>
      <c r="Q31" s="7">
        <v>2</v>
      </c>
      <c r="R31" s="7">
        <v>12</v>
      </c>
      <c r="S31" s="7">
        <v>25</v>
      </c>
      <c r="T31" s="7">
        <v>5</v>
      </c>
      <c r="U31" s="7">
        <v>10</v>
      </c>
      <c r="V31" s="7">
        <v>0</v>
      </c>
      <c r="W31" s="1">
        <f>SUM(Table24[[#This Row],[S1]:[W]])</f>
        <v>54</v>
      </c>
    </row>
    <row r="32" spans="2:23" ht="21" x14ac:dyDescent="0.35">
      <c r="B32" s="4" t="s">
        <v>61</v>
      </c>
      <c r="C32" s="7">
        <v>25</v>
      </c>
      <c r="D32" s="7">
        <v>200</v>
      </c>
      <c r="E32" s="7">
        <v>5</v>
      </c>
      <c r="F32" s="7">
        <v>2</v>
      </c>
      <c r="G32" s="7">
        <v>5</v>
      </c>
      <c r="H32" s="7">
        <v>1</v>
      </c>
      <c r="I32" s="7">
        <v>5</v>
      </c>
      <c r="J32" s="7">
        <v>3</v>
      </c>
      <c r="K32" s="7">
        <v>0</v>
      </c>
      <c r="L32" s="7">
        <v>5</v>
      </c>
      <c r="M32" s="7">
        <v>1</v>
      </c>
      <c r="N32" s="8">
        <f>SUM(Table13[[#This Row],[F1]:[F11]])</f>
        <v>252</v>
      </c>
      <c r="P32" s="4" t="s">
        <v>62</v>
      </c>
      <c r="Q32" s="7">
        <v>2</v>
      </c>
      <c r="R32" s="7">
        <v>12</v>
      </c>
      <c r="S32" s="7">
        <v>25</v>
      </c>
      <c r="T32" s="7">
        <v>4</v>
      </c>
      <c r="U32" s="7">
        <v>10</v>
      </c>
      <c r="V32" s="7">
        <v>0</v>
      </c>
      <c r="W32" s="1">
        <f>SUM(Table24[[#This Row],[S1]:[W]])</f>
        <v>53</v>
      </c>
    </row>
    <row r="33" spans="2:23" ht="21" x14ac:dyDescent="0.35">
      <c r="B33" s="4" t="s">
        <v>63</v>
      </c>
      <c r="C33" s="7">
        <v>50</v>
      </c>
      <c r="D33" s="7">
        <v>100</v>
      </c>
      <c r="E33" s="7">
        <v>1</v>
      </c>
      <c r="F33" s="7">
        <v>1</v>
      </c>
      <c r="G33" s="7">
        <v>1</v>
      </c>
      <c r="H33" s="7">
        <v>1</v>
      </c>
      <c r="I33" s="7">
        <v>1</v>
      </c>
      <c r="J33" s="7">
        <v>1</v>
      </c>
      <c r="K33" s="7">
        <v>0</v>
      </c>
      <c r="L33" s="7">
        <v>1</v>
      </c>
      <c r="M33" s="7">
        <v>1</v>
      </c>
      <c r="N33" s="8">
        <f>SUM(Table13[[#This Row],[F1]:[F11]])</f>
        <v>158</v>
      </c>
      <c r="P33" s="4" t="s">
        <v>64</v>
      </c>
      <c r="Q33" s="7">
        <v>1</v>
      </c>
      <c r="R33" s="7">
        <v>9</v>
      </c>
      <c r="S33" s="7">
        <v>11</v>
      </c>
      <c r="T33" s="7">
        <v>5</v>
      </c>
      <c r="U33" s="7">
        <v>3</v>
      </c>
      <c r="V33" s="7">
        <v>0</v>
      </c>
      <c r="W33" s="1">
        <f>SUM(Table24[[#This Row],[S1]:[W]])</f>
        <v>29</v>
      </c>
    </row>
    <row r="34" spans="2:23" ht="21" x14ac:dyDescent="0.35">
      <c r="B34" s="4" t="s">
        <v>65</v>
      </c>
      <c r="C34" s="7">
        <v>15</v>
      </c>
      <c r="D34" s="7">
        <v>75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8">
        <f>SUM(Table13[[#This Row],[F1]:[F11]])</f>
        <v>90</v>
      </c>
      <c r="P34" s="4" t="s">
        <v>66</v>
      </c>
      <c r="Q34" s="7">
        <v>750</v>
      </c>
      <c r="R34" s="7">
        <v>2250</v>
      </c>
      <c r="S34" s="7">
        <v>2750</v>
      </c>
      <c r="T34" s="7">
        <v>2500</v>
      </c>
      <c r="U34" s="7">
        <v>2500</v>
      </c>
      <c r="V34" s="7">
        <v>0</v>
      </c>
      <c r="W34" s="1">
        <f>SUM(Table24[[#This Row],[S1]:[W]])</f>
        <v>10750</v>
      </c>
    </row>
    <row r="35" spans="2:23" ht="21" x14ac:dyDescent="0.35">
      <c r="B35" s="4" t="s">
        <v>67</v>
      </c>
      <c r="C35" s="7">
        <v>50</v>
      </c>
      <c r="D35" s="7">
        <v>100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8">
        <f>SUM(Table13[[#This Row],[F1]:[F11]])</f>
        <v>150</v>
      </c>
      <c r="P35" s="4" t="s">
        <v>68</v>
      </c>
      <c r="Q35" s="7">
        <v>1200</v>
      </c>
      <c r="R35" s="7">
        <v>2250</v>
      </c>
      <c r="S35" s="7">
        <v>2750</v>
      </c>
      <c r="T35" s="7">
        <v>2000</v>
      </c>
      <c r="U35" s="7">
        <v>2500</v>
      </c>
      <c r="V35" s="7">
        <v>0</v>
      </c>
      <c r="W35" s="1">
        <f>SUM(Table24[[#This Row],[S1]:[W]])</f>
        <v>10700</v>
      </c>
    </row>
    <row r="36" spans="2:23" ht="21" x14ac:dyDescent="0.35">
      <c r="B36" s="4" t="s">
        <v>69</v>
      </c>
      <c r="C36" s="7">
        <v>30</v>
      </c>
      <c r="D36" s="7">
        <v>90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8">
        <f>SUM(Table13[[#This Row],[F1]:[F11]])</f>
        <v>120</v>
      </c>
      <c r="P36" s="4" t="s">
        <v>70</v>
      </c>
      <c r="Q36" s="7">
        <v>1200</v>
      </c>
      <c r="R36" s="7">
        <v>2250</v>
      </c>
      <c r="S36" s="7">
        <v>5000</v>
      </c>
      <c r="T36" s="7">
        <v>1500</v>
      </c>
      <c r="U36" s="7">
        <v>2500</v>
      </c>
      <c r="V36" s="7">
        <v>0</v>
      </c>
      <c r="W36" s="1">
        <f>SUM(Table24[[#This Row],[S1]:[W]])</f>
        <v>12450</v>
      </c>
    </row>
    <row r="37" spans="2:23" ht="21" x14ac:dyDescent="0.35">
      <c r="B37" s="4" t="s">
        <v>71</v>
      </c>
      <c r="C37" s="7">
        <v>15</v>
      </c>
      <c r="D37" s="7">
        <v>60</v>
      </c>
      <c r="E37" s="7">
        <v>1</v>
      </c>
      <c r="F37" s="7">
        <v>1</v>
      </c>
      <c r="G37" s="7">
        <v>1</v>
      </c>
      <c r="H37" s="7">
        <v>0</v>
      </c>
      <c r="I37" s="7">
        <v>1</v>
      </c>
      <c r="J37" s="7">
        <v>1</v>
      </c>
      <c r="K37" s="7">
        <v>0</v>
      </c>
      <c r="L37" s="7">
        <v>1</v>
      </c>
      <c r="M37" s="7">
        <v>0</v>
      </c>
      <c r="N37" s="8">
        <f>SUM(Table13[[#This Row],[F1]:[F11]])</f>
        <v>81</v>
      </c>
      <c r="P37" s="4" t="s">
        <v>72</v>
      </c>
      <c r="Q37" s="7">
        <v>275</v>
      </c>
      <c r="R37" s="7">
        <v>10000</v>
      </c>
      <c r="S37" s="7">
        <v>25000</v>
      </c>
      <c r="T37" s="7">
        <v>3750</v>
      </c>
      <c r="U37" s="7">
        <v>10000</v>
      </c>
      <c r="V37" s="7">
        <v>0</v>
      </c>
      <c r="W37" s="1">
        <f>SUM(Table24[[#This Row],[S1]:[W]])</f>
        <v>49025</v>
      </c>
    </row>
    <row r="38" spans="2:23" ht="21" x14ac:dyDescent="0.35">
      <c r="B38" s="4" t="s">
        <v>73</v>
      </c>
      <c r="C38" s="7">
        <v>35</v>
      </c>
      <c r="D38" s="7">
        <v>75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8">
        <f>SUM(Table13[[#This Row],[F1]:[F11]])</f>
        <v>110</v>
      </c>
      <c r="P38" s="4" t="s">
        <v>74</v>
      </c>
      <c r="Q38" s="7">
        <v>275</v>
      </c>
      <c r="R38" s="7">
        <v>15000</v>
      </c>
      <c r="S38" s="7">
        <v>40000</v>
      </c>
      <c r="T38" s="7">
        <v>7500</v>
      </c>
      <c r="U38" s="7">
        <v>15000</v>
      </c>
      <c r="V38" s="7">
        <v>0</v>
      </c>
      <c r="W38" s="1">
        <f>SUM(Table24[[#This Row],[S1]:[W]])</f>
        <v>77775</v>
      </c>
    </row>
    <row r="39" spans="2:23" ht="21" x14ac:dyDescent="0.35">
      <c r="B39" s="4" t="s">
        <v>75</v>
      </c>
      <c r="C39" s="7">
        <v>0</v>
      </c>
      <c r="D39" s="7">
        <v>80</v>
      </c>
      <c r="E39" s="7">
        <v>0</v>
      </c>
      <c r="F39" s="7">
        <v>0</v>
      </c>
      <c r="G39" s="7">
        <v>0</v>
      </c>
      <c r="H39" s="7">
        <v>0</v>
      </c>
      <c r="I39" s="7">
        <v>1</v>
      </c>
      <c r="J39" s="7">
        <v>0</v>
      </c>
      <c r="K39" s="7">
        <v>0</v>
      </c>
      <c r="L39" s="7">
        <v>1</v>
      </c>
      <c r="M39" s="7">
        <v>0</v>
      </c>
      <c r="N39" s="8">
        <f>SUM(Table13[[#This Row],[F1]:[F11]])</f>
        <v>82</v>
      </c>
      <c r="P39" s="4" t="s">
        <v>76</v>
      </c>
      <c r="Q39" s="7">
        <v>275</v>
      </c>
      <c r="R39" s="7">
        <v>20000</v>
      </c>
      <c r="S39" s="7">
        <v>40000</v>
      </c>
      <c r="T39" s="7">
        <v>7500</v>
      </c>
      <c r="U39" s="7">
        <v>20000</v>
      </c>
      <c r="V39" s="7">
        <v>0</v>
      </c>
      <c r="W39" s="1">
        <f>SUM(Table24[[#This Row],[S1]:[W]])</f>
        <v>87775</v>
      </c>
    </row>
    <row r="40" spans="2:23" ht="21" x14ac:dyDescent="0.35">
      <c r="P40" s="4" t="s">
        <v>77</v>
      </c>
      <c r="Q40" s="7">
        <v>80</v>
      </c>
      <c r="R40" s="7">
        <v>5000</v>
      </c>
      <c r="S40" s="7">
        <v>6500</v>
      </c>
      <c r="T40" s="7">
        <v>2500</v>
      </c>
      <c r="U40" s="7">
        <v>5000</v>
      </c>
      <c r="V40" s="7">
        <v>0</v>
      </c>
      <c r="W40" s="1">
        <f>SUM(Table24[[#This Row],[S1]:[W]])</f>
        <v>19080</v>
      </c>
    </row>
    <row r="41" spans="2:23" ht="21" x14ac:dyDescent="0.35">
      <c r="P41" s="4" t="s">
        <v>78</v>
      </c>
      <c r="Q41" s="7">
        <v>225</v>
      </c>
      <c r="R41" s="7">
        <v>7500</v>
      </c>
      <c r="S41" s="7">
        <v>25000</v>
      </c>
      <c r="T41" s="7">
        <v>5000</v>
      </c>
      <c r="U41" s="7">
        <v>7500</v>
      </c>
      <c r="V41" s="7">
        <v>0</v>
      </c>
      <c r="W41" s="1">
        <f>SUM(Table24[[#This Row],[S1]:[W]])</f>
        <v>45225</v>
      </c>
    </row>
    <row r="42" spans="2:23" ht="21" x14ac:dyDescent="0.35">
      <c r="P42" s="4" t="s">
        <v>79</v>
      </c>
      <c r="Q42" s="7">
        <v>225</v>
      </c>
      <c r="R42" s="7">
        <v>7500</v>
      </c>
      <c r="S42" s="7">
        <v>25000</v>
      </c>
      <c r="T42" s="7">
        <v>5000</v>
      </c>
      <c r="U42" s="7">
        <v>7500</v>
      </c>
      <c r="V42" s="7">
        <v>0</v>
      </c>
      <c r="W42" s="1">
        <f>SUM(Table24[[#This Row],[S1]:[W]])</f>
        <v>45225</v>
      </c>
    </row>
    <row r="43" spans="2:23" ht="21" x14ac:dyDescent="0.35">
      <c r="B43" s="10"/>
      <c r="C43" s="10"/>
      <c r="G43" s="10"/>
      <c r="H43" s="10"/>
      <c r="P43" s="4" t="s">
        <v>80</v>
      </c>
      <c r="Q43" s="7">
        <v>12</v>
      </c>
      <c r="R43" s="7">
        <v>200</v>
      </c>
      <c r="S43" s="7">
        <v>1250</v>
      </c>
      <c r="T43" s="7">
        <v>175</v>
      </c>
      <c r="U43" s="7">
        <v>190</v>
      </c>
      <c r="V43" s="7">
        <v>0</v>
      </c>
      <c r="W43" s="1">
        <f>SUM(Table24[[#This Row],[S1]:[W]])</f>
        <v>1827</v>
      </c>
    </row>
    <row r="44" spans="2:23" ht="21" x14ac:dyDescent="0.35">
      <c r="B44" s="11"/>
      <c r="C44" s="11"/>
      <c r="D44" s="11"/>
      <c r="E44" s="11"/>
      <c r="G44" s="11"/>
      <c r="H44" s="11"/>
      <c r="I44" s="11"/>
      <c r="J44" s="11"/>
      <c r="P44" s="4" t="s">
        <v>82</v>
      </c>
      <c r="Q44" s="7">
        <v>200</v>
      </c>
      <c r="R44" s="7">
        <v>1000</v>
      </c>
      <c r="S44" s="7">
        <v>10000</v>
      </c>
      <c r="T44" s="7">
        <v>3250</v>
      </c>
      <c r="U44" s="7">
        <v>8000</v>
      </c>
      <c r="V44" s="7">
        <v>18000</v>
      </c>
      <c r="W44" s="1">
        <f>SUM(Table24[[#This Row],[S1]:[W]])</f>
        <v>40450</v>
      </c>
    </row>
    <row r="45" spans="2:23" ht="21" x14ac:dyDescent="0.35">
      <c r="P45" s="4" t="s">
        <v>83</v>
      </c>
      <c r="Q45" s="7">
        <v>200</v>
      </c>
      <c r="R45" s="7">
        <v>500</v>
      </c>
      <c r="S45" s="7">
        <v>2500</v>
      </c>
      <c r="T45" s="7">
        <v>650</v>
      </c>
      <c r="U45" s="7">
        <v>500</v>
      </c>
      <c r="V45" s="7">
        <v>15000</v>
      </c>
      <c r="W45" s="1">
        <f>SUM(Table24[[#This Row],[S1]:[W]])</f>
        <v>19350</v>
      </c>
    </row>
    <row r="46" spans="2:23" ht="21" x14ac:dyDescent="0.35">
      <c r="P46" s="4" t="s">
        <v>81</v>
      </c>
      <c r="Q46" s="7">
        <v>12</v>
      </c>
      <c r="R46" s="7">
        <v>200</v>
      </c>
      <c r="S46" s="7">
        <v>200</v>
      </c>
      <c r="T46" s="7">
        <v>150</v>
      </c>
      <c r="U46" s="7">
        <v>75</v>
      </c>
      <c r="V46" s="7">
        <v>0</v>
      </c>
      <c r="W46" s="1">
        <f>SUM(Table24[[#This Row],[S1]:[W]])</f>
        <v>637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FF7E9-98F9-4DEC-A321-7F617ED6D2F0}">
  <dimension ref="B3:AC46"/>
  <sheetViews>
    <sheetView tabSelected="1" zoomScale="60" zoomScaleNormal="60" workbookViewId="0">
      <selection activeCell="B3" sqref="B3:AC46"/>
    </sheetView>
  </sheetViews>
  <sheetFormatPr defaultRowHeight="15" x14ac:dyDescent="0.25"/>
  <cols>
    <col min="2" max="2" width="9.42578125" customWidth="1"/>
    <col min="3" max="3" width="7.42578125" customWidth="1"/>
    <col min="4" max="4" width="6.5703125" customWidth="1"/>
    <col min="5" max="5" width="6.7109375" customWidth="1"/>
    <col min="6" max="6" width="4.5703125" customWidth="1"/>
    <col min="7" max="7" width="5.140625" customWidth="1"/>
    <col min="8" max="8" width="5.85546875" customWidth="1"/>
    <col min="9" max="9" width="4.42578125" customWidth="1"/>
    <col min="10" max="10" width="6.28515625" customWidth="1"/>
    <col min="11" max="11" width="5.28515625" customWidth="1"/>
    <col min="12" max="12" width="5.5703125" customWidth="1"/>
    <col min="13" max="13" width="9.42578125" customWidth="1"/>
    <col min="15" max="16" width="8.7109375" customWidth="1"/>
    <col min="17" max="17" width="8.85546875" customWidth="1"/>
    <col min="18" max="18" width="7.7109375" customWidth="1"/>
    <col min="19" max="19" width="10.140625" customWidth="1"/>
    <col min="20" max="20" width="8" customWidth="1"/>
    <col min="21" max="21" width="10.140625" customWidth="1"/>
    <col min="22" max="22" width="8.140625" customWidth="1"/>
    <col min="23" max="23" width="8.85546875" customWidth="1"/>
    <col min="24" max="24" width="8.42578125" customWidth="1"/>
    <col min="25" max="25" width="8.140625" customWidth="1"/>
    <col min="26" max="26" width="8.7109375" customWidth="1"/>
    <col min="28" max="28" width="10.140625" customWidth="1"/>
    <col min="29" max="29" width="11.28515625" customWidth="1"/>
  </cols>
  <sheetData>
    <row r="3" spans="2:29" ht="21" x14ac:dyDescent="0.35">
      <c r="B3" s="1" t="s">
        <v>187</v>
      </c>
      <c r="C3" s="1" t="s">
        <v>0</v>
      </c>
      <c r="D3" s="1" t="s">
        <v>95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188</v>
      </c>
      <c r="N3" s="2"/>
      <c r="O3" s="1" t="s">
        <v>187</v>
      </c>
      <c r="P3" s="1" t="s">
        <v>2</v>
      </c>
      <c r="Q3" s="1" t="s">
        <v>3</v>
      </c>
      <c r="R3" s="1" t="s">
        <v>4</v>
      </c>
      <c r="S3" s="1" t="s">
        <v>5</v>
      </c>
      <c r="T3" s="1" t="s">
        <v>84</v>
      </c>
      <c r="U3" s="1" t="s">
        <v>96</v>
      </c>
      <c r="V3" s="1" t="s">
        <v>97</v>
      </c>
      <c r="W3" s="1" t="s">
        <v>98</v>
      </c>
      <c r="X3" s="1" t="s">
        <v>99</v>
      </c>
      <c r="Y3" s="1" t="s">
        <v>100</v>
      </c>
      <c r="Z3" s="1" t="s">
        <v>101</v>
      </c>
      <c r="AA3" s="1" t="s">
        <v>102</v>
      </c>
      <c r="AB3" s="1" t="s">
        <v>103</v>
      </c>
      <c r="AC3" s="1" t="s">
        <v>188</v>
      </c>
    </row>
    <row r="4" spans="2:29" ht="21" x14ac:dyDescent="0.35">
      <c r="B4" s="12" t="s">
        <v>6</v>
      </c>
      <c r="C4" s="7">
        <v>150</v>
      </c>
      <c r="D4" s="7">
        <v>95</v>
      </c>
      <c r="E4" s="7">
        <v>50</v>
      </c>
      <c r="F4" s="7">
        <v>3</v>
      </c>
      <c r="G4" s="7">
        <v>5</v>
      </c>
      <c r="H4" s="7">
        <v>7</v>
      </c>
      <c r="I4" s="7">
        <v>0</v>
      </c>
      <c r="J4" s="7">
        <v>12</v>
      </c>
      <c r="K4" s="7">
        <v>5</v>
      </c>
      <c r="L4" s="13">
        <v>0</v>
      </c>
      <c r="M4" s="8">
        <f t="shared" ref="M4:M39" si="0">SUM(C4:L4)</f>
        <v>327</v>
      </c>
      <c r="N4" s="2"/>
      <c r="O4" s="4" t="s">
        <v>7</v>
      </c>
      <c r="P4" s="7">
        <v>5</v>
      </c>
      <c r="Q4" s="7">
        <v>15</v>
      </c>
      <c r="R4" s="7">
        <v>2</v>
      </c>
      <c r="S4" s="7">
        <v>35</v>
      </c>
      <c r="T4" s="7">
        <v>7</v>
      </c>
      <c r="U4" s="7">
        <v>125</v>
      </c>
      <c r="V4" s="7">
        <v>2</v>
      </c>
      <c r="W4" s="7">
        <v>10</v>
      </c>
      <c r="X4" s="7">
        <v>3</v>
      </c>
      <c r="Y4" s="7">
        <v>5</v>
      </c>
      <c r="Z4" s="7">
        <v>7</v>
      </c>
      <c r="AA4" s="7">
        <v>20</v>
      </c>
      <c r="AB4" s="7">
        <v>26</v>
      </c>
      <c r="AC4" s="8">
        <f t="shared" ref="AC4:AC44" si="1">SUM(P4:AB4)</f>
        <v>262</v>
      </c>
    </row>
    <row r="5" spans="2:29" ht="21" x14ac:dyDescent="0.35">
      <c r="B5" s="12" t="s">
        <v>8</v>
      </c>
      <c r="C5" s="7">
        <v>150</v>
      </c>
      <c r="D5" s="7">
        <v>92</v>
      </c>
      <c r="E5" s="7">
        <v>50</v>
      </c>
      <c r="F5" s="7">
        <v>3</v>
      </c>
      <c r="G5" s="7">
        <v>3</v>
      </c>
      <c r="H5" s="7">
        <v>3</v>
      </c>
      <c r="I5" s="7">
        <v>3</v>
      </c>
      <c r="J5" s="7">
        <v>12</v>
      </c>
      <c r="K5" s="7">
        <v>3</v>
      </c>
      <c r="L5" s="13">
        <v>3</v>
      </c>
      <c r="M5" s="8">
        <f t="shared" si="0"/>
        <v>322</v>
      </c>
      <c r="N5" s="2"/>
      <c r="O5" s="4" t="s">
        <v>9</v>
      </c>
      <c r="P5" s="7">
        <v>5</v>
      </c>
      <c r="Q5" s="7">
        <v>35</v>
      </c>
      <c r="R5" s="7">
        <v>2</v>
      </c>
      <c r="S5" s="7">
        <v>60</v>
      </c>
      <c r="T5" s="7">
        <v>10</v>
      </c>
      <c r="U5" s="7">
        <v>150</v>
      </c>
      <c r="V5" s="7">
        <v>2</v>
      </c>
      <c r="W5" s="7">
        <v>30</v>
      </c>
      <c r="X5" s="7">
        <v>2</v>
      </c>
      <c r="Y5" s="7">
        <v>7</v>
      </c>
      <c r="Z5" s="7">
        <v>5</v>
      </c>
      <c r="AA5" s="7">
        <v>35</v>
      </c>
      <c r="AB5" s="7">
        <v>50</v>
      </c>
      <c r="AC5" s="8">
        <f t="shared" si="1"/>
        <v>393</v>
      </c>
    </row>
    <row r="6" spans="2:29" ht="21" x14ac:dyDescent="0.35">
      <c r="B6" s="12" t="s">
        <v>10</v>
      </c>
      <c r="C6" s="7">
        <v>150</v>
      </c>
      <c r="D6" s="7">
        <v>92</v>
      </c>
      <c r="E6" s="7">
        <v>50</v>
      </c>
      <c r="F6" s="7">
        <v>3</v>
      </c>
      <c r="G6" s="7">
        <v>3</v>
      </c>
      <c r="H6" s="7">
        <v>0</v>
      </c>
      <c r="I6" s="7">
        <v>0</v>
      </c>
      <c r="J6" s="7">
        <v>12</v>
      </c>
      <c r="K6" s="7">
        <v>0</v>
      </c>
      <c r="L6" s="13">
        <v>0</v>
      </c>
      <c r="M6" s="8">
        <f t="shared" si="0"/>
        <v>310</v>
      </c>
      <c r="N6" s="2"/>
      <c r="O6" s="4" t="s">
        <v>11</v>
      </c>
      <c r="P6" s="7">
        <v>3</v>
      </c>
      <c r="Q6" s="7">
        <v>5</v>
      </c>
      <c r="R6" s="7">
        <v>2</v>
      </c>
      <c r="S6" s="7">
        <v>12</v>
      </c>
      <c r="T6" s="7">
        <v>5</v>
      </c>
      <c r="U6" s="7">
        <v>30</v>
      </c>
      <c r="V6" s="7">
        <v>2</v>
      </c>
      <c r="W6" s="7">
        <v>4</v>
      </c>
      <c r="X6" s="7">
        <v>1</v>
      </c>
      <c r="Y6" s="7">
        <v>3</v>
      </c>
      <c r="Z6" s="7">
        <v>3</v>
      </c>
      <c r="AA6" s="7">
        <v>9</v>
      </c>
      <c r="AB6" s="7">
        <v>10</v>
      </c>
      <c r="AC6" s="8">
        <f t="shared" si="1"/>
        <v>89</v>
      </c>
    </row>
    <row r="7" spans="2:29" ht="21" x14ac:dyDescent="0.35">
      <c r="B7" s="12" t="s">
        <v>12</v>
      </c>
      <c r="C7" s="7">
        <v>80</v>
      </c>
      <c r="D7" s="7">
        <v>30</v>
      </c>
      <c r="E7" s="7">
        <v>30</v>
      </c>
      <c r="F7" s="7">
        <v>2</v>
      </c>
      <c r="G7" s="7">
        <v>3</v>
      </c>
      <c r="H7" s="7">
        <v>3</v>
      </c>
      <c r="I7" s="7">
        <v>3</v>
      </c>
      <c r="J7" s="7">
        <v>5</v>
      </c>
      <c r="K7" s="7">
        <v>2</v>
      </c>
      <c r="L7" s="13">
        <v>3</v>
      </c>
      <c r="M7" s="8">
        <f t="shared" si="0"/>
        <v>161</v>
      </c>
      <c r="N7" s="2"/>
      <c r="O7" s="4" t="s">
        <v>13</v>
      </c>
      <c r="P7" s="7">
        <v>3</v>
      </c>
      <c r="Q7" s="7">
        <v>22</v>
      </c>
      <c r="R7" s="7">
        <v>2</v>
      </c>
      <c r="S7" s="7">
        <v>85</v>
      </c>
      <c r="T7" s="7">
        <v>4</v>
      </c>
      <c r="U7" s="7">
        <v>175</v>
      </c>
      <c r="V7" s="7">
        <v>2</v>
      </c>
      <c r="W7" s="7">
        <v>25</v>
      </c>
      <c r="X7" s="7">
        <v>2</v>
      </c>
      <c r="Y7" s="7">
        <v>4</v>
      </c>
      <c r="Z7" s="7">
        <v>5</v>
      </c>
      <c r="AA7" s="7">
        <v>35</v>
      </c>
      <c r="AB7" s="7">
        <v>40</v>
      </c>
      <c r="AC7" s="8">
        <f t="shared" si="1"/>
        <v>404</v>
      </c>
    </row>
    <row r="8" spans="2:29" ht="21" x14ac:dyDescent="0.35">
      <c r="B8" s="12" t="s">
        <v>14</v>
      </c>
      <c r="C8" s="7">
        <v>80</v>
      </c>
      <c r="D8" s="7">
        <v>30</v>
      </c>
      <c r="E8" s="7">
        <v>20</v>
      </c>
      <c r="F8" s="7">
        <v>0</v>
      </c>
      <c r="G8" s="7">
        <v>0</v>
      </c>
      <c r="H8" s="7">
        <v>0</v>
      </c>
      <c r="I8" s="7">
        <v>0</v>
      </c>
      <c r="J8" s="7">
        <v>5</v>
      </c>
      <c r="K8" s="7">
        <v>0</v>
      </c>
      <c r="L8" s="13">
        <v>0</v>
      </c>
      <c r="M8" s="8">
        <f t="shared" si="0"/>
        <v>135</v>
      </c>
      <c r="N8" s="2"/>
      <c r="O8" s="4" t="s">
        <v>15</v>
      </c>
      <c r="P8" s="7">
        <v>3</v>
      </c>
      <c r="Q8" s="7">
        <v>22</v>
      </c>
      <c r="R8" s="7">
        <v>2</v>
      </c>
      <c r="S8" s="7">
        <v>105</v>
      </c>
      <c r="T8" s="7">
        <v>4</v>
      </c>
      <c r="U8" s="7">
        <v>175</v>
      </c>
      <c r="V8" s="7">
        <v>2</v>
      </c>
      <c r="W8" s="7">
        <v>30</v>
      </c>
      <c r="X8" s="7">
        <v>2</v>
      </c>
      <c r="Y8" s="7">
        <v>3</v>
      </c>
      <c r="Z8" s="7">
        <v>4</v>
      </c>
      <c r="AA8" s="7">
        <v>35</v>
      </c>
      <c r="AB8" s="7">
        <v>40</v>
      </c>
      <c r="AC8" s="8">
        <f t="shared" si="1"/>
        <v>427</v>
      </c>
    </row>
    <row r="9" spans="2:29" ht="21" x14ac:dyDescent="0.35">
      <c r="B9" s="12" t="s">
        <v>16</v>
      </c>
      <c r="C9" s="7">
        <v>80</v>
      </c>
      <c r="D9" s="7">
        <v>30</v>
      </c>
      <c r="E9" s="7">
        <v>20</v>
      </c>
      <c r="F9" s="7">
        <v>2</v>
      </c>
      <c r="G9" s="7">
        <v>5</v>
      </c>
      <c r="H9" s="7">
        <v>5</v>
      </c>
      <c r="I9" s="7">
        <v>3</v>
      </c>
      <c r="J9" s="7">
        <v>4</v>
      </c>
      <c r="K9" s="7">
        <v>2</v>
      </c>
      <c r="L9" s="13">
        <v>3</v>
      </c>
      <c r="M9" s="8">
        <f t="shared" si="0"/>
        <v>154</v>
      </c>
      <c r="N9" s="2"/>
      <c r="O9" s="4" t="s">
        <v>17</v>
      </c>
      <c r="P9" s="7">
        <v>2</v>
      </c>
      <c r="Q9" s="7">
        <v>5</v>
      </c>
      <c r="R9" s="7">
        <v>1</v>
      </c>
      <c r="S9" s="7">
        <v>35</v>
      </c>
      <c r="T9" s="7">
        <v>2</v>
      </c>
      <c r="U9" s="7">
        <v>50</v>
      </c>
      <c r="V9" s="7">
        <v>1</v>
      </c>
      <c r="W9" s="7">
        <v>5</v>
      </c>
      <c r="X9" s="7">
        <v>1</v>
      </c>
      <c r="Y9" s="7">
        <v>2</v>
      </c>
      <c r="Z9" s="7">
        <v>2</v>
      </c>
      <c r="AA9" s="7">
        <v>10</v>
      </c>
      <c r="AB9" s="7">
        <v>10</v>
      </c>
      <c r="AC9" s="8">
        <f t="shared" si="1"/>
        <v>126</v>
      </c>
    </row>
    <row r="10" spans="2:29" ht="21" x14ac:dyDescent="0.35">
      <c r="B10" s="12" t="s">
        <v>7</v>
      </c>
      <c r="C10" s="7">
        <v>80</v>
      </c>
      <c r="D10" s="7">
        <v>38</v>
      </c>
      <c r="E10" s="7">
        <v>30</v>
      </c>
      <c r="F10" s="7">
        <v>0</v>
      </c>
      <c r="G10" s="7">
        <v>4</v>
      </c>
      <c r="H10" s="7">
        <v>5</v>
      </c>
      <c r="I10" s="7">
        <v>2</v>
      </c>
      <c r="J10" s="7">
        <v>2</v>
      </c>
      <c r="K10" s="7">
        <v>2</v>
      </c>
      <c r="L10" s="13">
        <v>1</v>
      </c>
      <c r="M10" s="8">
        <f t="shared" si="0"/>
        <v>164</v>
      </c>
      <c r="N10" s="2"/>
      <c r="O10" s="4" t="s">
        <v>18</v>
      </c>
      <c r="P10" s="7">
        <v>5</v>
      </c>
      <c r="Q10" s="7">
        <v>15</v>
      </c>
      <c r="R10" s="7">
        <v>5</v>
      </c>
      <c r="S10" s="7">
        <v>20</v>
      </c>
      <c r="T10" s="7">
        <v>5</v>
      </c>
      <c r="U10" s="7">
        <v>50</v>
      </c>
      <c r="V10" s="7">
        <v>5</v>
      </c>
      <c r="W10" s="7">
        <v>15</v>
      </c>
      <c r="X10" s="7">
        <v>3</v>
      </c>
      <c r="Y10" s="7">
        <v>5</v>
      </c>
      <c r="Z10" s="7">
        <v>5</v>
      </c>
      <c r="AA10" s="7">
        <v>15</v>
      </c>
      <c r="AB10" s="7">
        <v>15</v>
      </c>
      <c r="AC10" s="8">
        <f t="shared" si="1"/>
        <v>163</v>
      </c>
    </row>
    <row r="11" spans="2:29" ht="21" x14ac:dyDescent="0.35">
      <c r="B11" s="12" t="s">
        <v>19</v>
      </c>
      <c r="C11" s="7">
        <v>120</v>
      </c>
      <c r="D11" s="7">
        <v>30</v>
      </c>
      <c r="E11" s="7">
        <v>30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13">
        <v>0</v>
      </c>
      <c r="M11" s="8">
        <f t="shared" si="0"/>
        <v>180</v>
      </c>
      <c r="N11" s="2"/>
      <c r="O11" s="4" t="s">
        <v>20</v>
      </c>
      <c r="P11" s="7">
        <v>4</v>
      </c>
      <c r="Q11" s="7">
        <v>10</v>
      </c>
      <c r="R11" s="7">
        <v>3</v>
      </c>
      <c r="S11" s="7">
        <v>25</v>
      </c>
      <c r="T11" s="7">
        <v>4</v>
      </c>
      <c r="U11" s="7">
        <v>40</v>
      </c>
      <c r="V11" s="7">
        <v>3</v>
      </c>
      <c r="W11" s="7">
        <v>10</v>
      </c>
      <c r="X11" s="7">
        <v>3</v>
      </c>
      <c r="Y11" s="7">
        <v>3</v>
      </c>
      <c r="Z11" s="7">
        <v>5</v>
      </c>
      <c r="AA11" s="7">
        <v>10</v>
      </c>
      <c r="AB11" s="7">
        <v>10</v>
      </c>
      <c r="AC11" s="8">
        <f t="shared" si="1"/>
        <v>130</v>
      </c>
    </row>
    <row r="12" spans="2:29" ht="21" x14ac:dyDescent="0.35">
      <c r="B12" s="12" t="s">
        <v>21</v>
      </c>
      <c r="C12" s="7">
        <v>120</v>
      </c>
      <c r="D12" s="7">
        <v>25</v>
      </c>
      <c r="E12" s="7">
        <v>25</v>
      </c>
      <c r="F12" s="7">
        <v>2</v>
      </c>
      <c r="G12" s="7">
        <v>5</v>
      </c>
      <c r="H12" s="7">
        <v>5</v>
      </c>
      <c r="I12" s="7">
        <v>2</v>
      </c>
      <c r="J12" s="7">
        <v>2</v>
      </c>
      <c r="K12" s="7">
        <v>2</v>
      </c>
      <c r="L12" s="13">
        <v>2</v>
      </c>
      <c r="M12" s="8">
        <f t="shared" si="0"/>
        <v>190</v>
      </c>
      <c r="N12" s="2"/>
      <c r="O12" s="4" t="s">
        <v>22</v>
      </c>
      <c r="P12" s="7">
        <v>4</v>
      </c>
      <c r="Q12" s="7">
        <v>10</v>
      </c>
      <c r="R12" s="7">
        <v>3</v>
      </c>
      <c r="S12" s="7">
        <v>25</v>
      </c>
      <c r="T12" s="7">
        <v>4</v>
      </c>
      <c r="U12" s="7">
        <v>40</v>
      </c>
      <c r="V12" s="7">
        <v>3</v>
      </c>
      <c r="W12" s="7">
        <v>12</v>
      </c>
      <c r="X12" s="7">
        <v>3</v>
      </c>
      <c r="Y12" s="7">
        <v>3</v>
      </c>
      <c r="Z12" s="7">
        <v>4</v>
      </c>
      <c r="AA12" s="7">
        <v>10</v>
      </c>
      <c r="AB12" s="7">
        <v>10</v>
      </c>
      <c r="AC12" s="8">
        <f t="shared" si="1"/>
        <v>131</v>
      </c>
    </row>
    <row r="13" spans="2:29" ht="21" x14ac:dyDescent="0.35">
      <c r="B13" s="12" t="s">
        <v>23</v>
      </c>
      <c r="C13" s="7">
        <v>120</v>
      </c>
      <c r="D13" s="7">
        <v>25</v>
      </c>
      <c r="E13" s="7">
        <v>25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13">
        <v>0</v>
      </c>
      <c r="M13" s="8">
        <f t="shared" si="0"/>
        <v>170</v>
      </c>
      <c r="N13" s="2"/>
      <c r="O13" s="4" t="s">
        <v>24</v>
      </c>
      <c r="P13" s="7">
        <v>6</v>
      </c>
      <c r="Q13" s="7">
        <v>12</v>
      </c>
      <c r="R13" s="7">
        <v>3</v>
      </c>
      <c r="S13" s="7">
        <v>25</v>
      </c>
      <c r="T13" s="7">
        <v>6</v>
      </c>
      <c r="U13" s="7">
        <v>40</v>
      </c>
      <c r="V13" s="7">
        <v>3</v>
      </c>
      <c r="W13" s="7">
        <v>12</v>
      </c>
      <c r="X13" s="7">
        <v>3</v>
      </c>
      <c r="Y13" s="7">
        <v>6</v>
      </c>
      <c r="Z13" s="7">
        <v>5</v>
      </c>
      <c r="AA13" s="7">
        <v>12</v>
      </c>
      <c r="AB13" s="7">
        <v>12</v>
      </c>
      <c r="AC13" s="8">
        <f t="shared" si="1"/>
        <v>145</v>
      </c>
    </row>
    <row r="14" spans="2:29" ht="21" x14ac:dyDescent="0.35">
      <c r="B14" s="12" t="s">
        <v>25</v>
      </c>
      <c r="C14" s="7">
        <v>100</v>
      </c>
      <c r="D14" s="7">
        <v>40</v>
      </c>
      <c r="E14" s="7">
        <v>40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13">
        <v>0</v>
      </c>
      <c r="M14" s="8">
        <f t="shared" si="0"/>
        <v>180</v>
      </c>
      <c r="N14" s="2"/>
      <c r="O14" s="4" t="s">
        <v>26</v>
      </c>
      <c r="P14" s="7">
        <v>35</v>
      </c>
      <c r="Q14" s="7">
        <v>350</v>
      </c>
      <c r="R14" s="7">
        <v>15</v>
      </c>
      <c r="S14" s="7">
        <v>400</v>
      </c>
      <c r="T14" s="7">
        <v>35</v>
      </c>
      <c r="U14" s="7">
        <v>1000</v>
      </c>
      <c r="V14" s="7">
        <v>15</v>
      </c>
      <c r="W14" s="7">
        <v>300</v>
      </c>
      <c r="X14" s="7">
        <v>10</v>
      </c>
      <c r="Y14" s="7">
        <v>35</v>
      </c>
      <c r="Z14" s="7">
        <v>35</v>
      </c>
      <c r="AA14" s="7">
        <v>350</v>
      </c>
      <c r="AB14" s="7">
        <v>350</v>
      </c>
      <c r="AC14" s="8">
        <f t="shared" si="1"/>
        <v>2930</v>
      </c>
    </row>
    <row r="15" spans="2:29" ht="21" x14ac:dyDescent="0.35">
      <c r="B15" s="12" t="s">
        <v>27</v>
      </c>
      <c r="C15" s="7">
        <v>75</v>
      </c>
      <c r="D15" s="7">
        <v>35</v>
      </c>
      <c r="E15" s="7">
        <v>35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13">
        <v>0</v>
      </c>
      <c r="M15" s="8">
        <f t="shared" si="0"/>
        <v>145</v>
      </c>
      <c r="N15" s="2"/>
      <c r="O15" s="4" t="s">
        <v>28</v>
      </c>
      <c r="P15" s="7">
        <v>5</v>
      </c>
      <c r="Q15" s="7">
        <v>10</v>
      </c>
      <c r="R15" s="7">
        <v>3</v>
      </c>
      <c r="S15" s="7">
        <v>20</v>
      </c>
      <c r="T15" s="7">
        <v>5</v>
      </c>
      <c r="U15" s="7">
        <v>50</v>
      </c>
      <c r="V15" s="7">
        <v>3</v>
      </c>
      <c r="W15" s="7">
        <v>10</v>
      </c>
      <c r="X15" s="7">
        <v>3</v>
      </c>
      <c r="Y15" s="7">
        <v>5</v>
      </c>
      <c r="Z15" s="7">
        <v>5</v>
      </c>
      <c r="AA15" s="7">
        <v>10</v>
      </c>
      <c r="AB15" s="7">
        <v>15</v>
      </c>
      <c r="AC15" s="8">
        <f t="shared" si="1"/>
        <v>144</v>
      </c>
    </row>
    <row r="16" spans="2:29" ht="21" x14ac:dyDescent="0.35">
      <c r="B16" s="12" t="s">
        <v>29</v>
      </c>
      <c r="C16" s="7">
        <v>200</v>
      </c>
      <c r="D16" s="7">
        <v>30</v>
      </c>
      <c r="E16" s="7">
        <v>20</v>
      </c>
      <c r="F16" s="7">
        <v>2</v>
      </c>
      <c r="G16" s="7">
        <v>3</v>
      </c>
      <c r="H16" s="7">
        <v>3</v>
      </c>
      <c r="I16" s="7">
        <v>1</v>
      </c>
      <c r="J16" s="7">
        <v>2</v>
      </c>
      <c r="K16" s="7">
        <v>3</v>
      </c>
      <c r="L16" s="13">
        <v>1</v>
      </c>
      <c r="M16" s="8">
        <f t="shared" si="0"/>
        <v>265</v>
      </c>
      <c r="N16" s="2"/>
      <c r="O16" s="4" t="s">
        <v>30</v>
      </c>
      <c r="P16" s="7">
        <v>1</v>
      </c>
      <c r="Q16" s="7">
        <v>10</v>
      </c>
      <c r="R16" s="7">
        <v>3</v>
      </c>
      <c r="S16" s="7">
        <v>30</v>
      </c>
      <c r="T16" s="7">
        <v>1</v>
      </c>
      <c r="U16" s="7">
        <v>100</v>
      </c>
      <c r="V16" s="7">
        <v>3</v>
      </c>
      <c r="W16" s="7">
        <v>15</v>
      </c>
      <c r="X16" s="7">
        <v>3</v>
      </c>
      <c r="Y16" s="7">
        <v>1</v>
      </c>
      <c r="Z16" s="7">
        <v>1</v>
      </c>
      <c r="AA16" s="7">
        <v>20</v>
      </c>
      <c r="AB16" s="7">
        <v>20</v>
      </c>
      <c r="AC16" s="8">
        <f t="shared" si="1"/>
        <v>208</v>
      </c>
    </row>
    <row r="17" spans="2:29" ht="21" x14ac:dyDescent="0.35">
      <c r="B17" s="12" t="s">
        <v>31</v>
      </c>
      <c r="C17" s="7">
        <v>200</v>
      </c>
      <c r="D17" s="7">
        <v>30</v>
      </c>
      <c r="E17" s="7">
        <v>30</v>
      </c>
      <c r="F17" s="7">
        <v>2</v>
      </c>
      <c r="G17" s="7">
        <v>3</v>
      </c>
      <c r="H17" s="7">
        <v>4</v>
      </c>
      <c r="I17" s="7">
        <v>2</v>
      </c>
      <c r="J17" s="7">
        <v>2</v>
      </c>
      <c r="K17" s="7">
        <v>7</v>
      </c>
      <c r="L17" s="13">
        <v>2</v>
      </c>
      <c r="M17" s="8">
        <f t="shared" si="0"/>
        <v>282</v>
      </c>
      <c r="N17" s="2"/>
      <c r="O17" s="4" t="s">
        <v>32</v>
      </c>
      <c r="P17" s="7">
        <v>15</v>
      </c>
      <c r="Q17" s="7">
        <v>150</v>
      </c>
      <c r="R17" s="7">
        <v>100</v>
      </c>
      <c r="S17" s="7">
        <v>250</v>
      </c>
      <c r="T17" s="7">
        <v>25</v>
      </c>
      <c r="U17" s="7">
        <v>500</v>
      </c>
      <c r="V17" s="7">
        <v>100</v>
      </c>
      <c r="W17" s="7">
        <v>150</v>
      </c>
      <c r="X17" s="7">
        <v>75</v>
      </c>
      <c r="Y17" s="7">
        <v>15</v>
      </c>
      <c r="Z17" s="7">
        <v>15</v>
      </c>
      <c r="AA17" s="7">
        <v>150</v>
      </c>
      <c r="AB17" s="7">
        <v>150</v>
      </c>
      <c r="AC17" s="8">
        <f t="shared" si="1"/>
        <v>1695</v>
      </c>
    </row>
    <row r="18" spans="2:29" ht="21" x14ac:dyDescent="0.35">
      <c r="B18" s="12" t="s">
        <v>33</v>
      </c>
      <c r="C18" s="7">
        <v>200</v>
      </c>
      <c r="D18" s="7">
        <v>30</v>
      </c>
      <c r="E18" s="7">
        <v>30</v>
      </c>
      <c r="F18" s="7">
        <v>2</v>
      </c>
      <c r="G18" s="7">
        <v>3</v>
      </c>
      <c r="H18" s="7">
        <v>4</v>
      </c>
      <c r="I18" s="7">
        <v>1</v>
      </c>
      <c r="J18" s="7">
        <v>2</v>
      </c>
      <c r="K18" s="7">
        <v>7</v>
      </c>
      <c r="L18" s="13">
        <v>1</v>
      </c>
      <c r="M18" s="8">
        <f t="shared" si="0"/>
        <v>280</v>
      </c>
      <c r="N18" s="2"/>
      <c r="O18" s="4" t="s">
        <v>34</v>
      </c>
      <c r="P18" s="7">
        <v>35</v>
      </c>
      <c r="Q18" s="7">
        <v>750</v>
      </c>
      <c r="R18" s="7">
        <v>100</v>
      </c>
      <c r="S18" s="7">
        <v>1300</v>
      </c>
      <c r="T18" s="7">
        <v>50</v>
      </c>
      <c r="U18" s="7">
        <v>2500</v>
      </c>
      <c r="V18" s="7">
        <v>100</v>
      </c>
      <c r="W18" s="7">
        <v>750</v>
      </c>
      <c r="X18" s="7">
        <v>75</v>
      </c>
      <c r="Y18" s="7">
        <v>35</v>
      </c>
      <c r="Z18" s="7">
        <v>35</v>
      </c>
      <c r="AA18" s="7">
        <v>750</v>
      </c>
      <c r="AB18" s="7">
        <v>750</v>
      </c>
      <c r="AC18" s="8">
        <f t="shared" si="1"/>
        <v>7230</v>
      </c>
    </row>
    <row r="19" spans="2:29" ht="21" x14ac:dyDescent="0.35">
      <c r="B19" s="12" t="s">
        <v>35</v>
      </c>
      <c r="C19" s="7">
        <v>100</v>
      </c>
      <c r="D19" s="7">
        <v>30</v>
      </c>
      <c r="E19" s="7">
        <v>20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13">
        <v>0</v>
      </c>
      <c r="M19" s="8">
        <f t="shared" si="0"/>
        <v>150</v>
      </c>
      <c r="N19" s="2"/>
      <c r="O19" s="4" t="s">
        <v>36</v>
      </c>
      <c r="P19" s="7">
        <v>35</v>
      </c>
      <c r="Q19" s="7">
        <v>600</v>
      </c>
      <c r="R19" s="7">
        <v>150</v>
      </c>
      <c r="S19" s="7">
        <v>1300</v>
      </c>
      <c r="T19" s="7">
        <v>60</v>
      </c>
      <c r="U19" s="7">
        <v>2500</v>
      </c>
      <c r="V19" s="7">
        <v>150</v>
      </c>
      <c r="W19" s="7">
        <v>400</v>
      </c>
      <c r="X19" s="7">
        <v>75</v>
      </c>
      <c r="Y19" s="7">
        <v>35</v>
      </c>
      <c r="Z19" s="7">
        <v>35</v>
      </c>
      <c r="AA19" s="7">
        <v>600</v>
      </c>
      <c r="AB19" s="7">
        <v>600</v>
      </c>
      <c r="AC19" s="8">
        <f t="shared" si="1"/>
        <v>6540</v>
      </c>
    </row>
    <row r="20" spans="2:29" ht="21" x14ac:dyDescent="0.35">
      <c r="B20" s="12" t="s">
        <v>37</v>
      </c>
      <c r="C20" s="7">
        <v>50</v>
      </c>
      <c r="D20" s="7">
        <v>20</v>
      </c>
      <c r="E20" s="7">
        <v>20</v>
      </c>
      <c r="F20" s="7">
        <v>2</v>
      </c>
      <c r="G20" s="7">
        <v>3</v>
      </c>
      <c r="H20" s="7">
        <v>3</v>
      </c>
      <c r="I20" s="7">
        <v>1</v>
      </c>
      <c r="J20" s="7">
        <v>4</v>
      </c>
      <c r="K20" s="7">
        <v>3</v>
      </c>
      <c r="L20" s="13">
        <v>1</v>
      </c>
      <c r="M20" s="8">
        <f t="shared" si="0"/>
        <v>107</v>
      </c>
      <c r="N20" s="2"/>
      <c r="O20" s="4" t="s">
        <v>38</v>
      </c>
      <c r="P20" s="7">
        <v>3</v>
      </c>
      <c r="Q20" s="7">
        <v>14</v>
      </c>
      <c r="R20" s="7">
        <v>3</v>
      </c>
      <c r="S20" s="7">
        <v>40</v>
      </c>
      <c r="T20" s="7">
        <v>5</v>
      </c>
      <c r="U20" s="7">
        <v>75</v>
      </c>
      <c r="V20" s="7">
        <v>3</v>
      </c>
      <c r="W20" s="7">
        <v>15</v>
      </c>
      <c r="X20" s="7">
        <v>2</v>
      </c>
      <c r="Y20" s="7">
        <v>3</v>
      </c>
      <c r="Z20" s="7">
        <v>3</v>
      </c>
      <c r="AA20" s="7">
        <v>15</v>
      </c>
      <c r="AB20" s="7">
        <v>15</v>
      </c>
      <c r="AC20" s="8">
        <f t="shared" si="1"/>
        <v>196</v>
      </c>
    </row>
    <row r="21" spans="2:29" ht="21" x14ac:dyDescent="0.35">
      <c r="B21" s="12" t="s">
        <v>39</v>
      </c>
      <c r="C21" s="7">
        <v>100</v>
      </c>
      <c r="D21" s="7">
        <v>50</v>
      </c>
      <c r="E21" s="7">
        <v>20</v>
      </c>
      <c r="F21" s="7">
        <v>0</v>
      </c>
      <c r="G21" s="7">
        <v>3</v>
      </c>
      <c r="H21" s="7">
        <v>3</v>
      </c>
      <c r="I21" s="7">
        <v>1</v>
      </c>
      <c r="J21" s="7">
        <v>3</v>
      </c>
      <c r="K21" s="7">
        <v>3</v>
      </c>
      <c r="L21" s="13">
        <v>1</v>
      </c>
      <c r="M21" s="8">
        <f t="shared" si="0"/>
        <v>184</v>
      </c>
      <c r="N21" s="2"/>
      <c r="O21" s="4" t="s">
        <v>40</v>
      </c>
      <c r="P21" s="7">
        <v>2</v>
      </c>
      <c r="Q21" s="7">
        <v>5</v>
      </c>
      <c r="R21" s="7">
        <v>2</v>
      </c>
      <c r="S21" s="7">
        <v>5</v>
      </c>
      <c r="T21" s="7">
        <v>2</v>
      </c>
      <c r="U21" s="7">
        <v>12</v>
      </c>
      <c r="V21" s="7">
        <v>2</v>
      </c>
      <c r="W21" s="7">
        <v>5</v>
      </c>
      <c r="X21" s="7">
        <v>2</v>
      </c>
      <c r="Y21" s="7">
        <v>2</v>
      </c>
      <c r="Z21" s="7">
        <v>2</v>
      </c>
      <c r="AA21" s="7">
        <v>5</v>
      </c>
      <c r="AB21" s="7">
        <v>10</v>
      </c>
      <c r="AC21" s="8">
        <f t="shared" si="1"/>
        <v>56</v>
      </c>
    </row>
    <row r="22" spans="2:29" ht="21" x14ac:dyDescent="0.35">
      <c r="B22" s="12" t="s">
        <v>41</v>
      </c>
      <c r="C22" s="7">
        <v>120</v>
      </c>
      <c r="D22" s="7">
        <v>25</v>
      </c>
      <c r="E22" s="7">
        <v>10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13">
        <v>0</v>
      </c>
      <c r="M22" s="8">
        <f t="shared" si="0"/>
        <v>156</v>
      </c>
      <c r="N22" s="2"/>
      <c r="O22" s="4" t="s">
        <v>42</v>
      </c>
      <c r="P22" s="7">
        <v>5</v>
      </c>
      <c r="Q22" s="7">
        <v>9</v>
      </c>
      <c r="R22" s="7">
        <v>4</v>
      </c>
      <c r="S22" s="7">
        <v>30</v>
      </c>
      <c r="T22" s="7">
        <v>7</v>
      </c>
      <c r="U22" s="7">
        <v>40</v>
      </c>
      <c r="V22" s="7">
        <v>4</v>
      </c>
      <c r="W22" s="7">
        <v>5</v>
      </c>
      <c r="X22" s="7">
        <v>4</v>
      </c>
      <c r="Y22" s="7">
        <v>7</v>
      </c>
      <c r="Z22" s="7">
        <v>5</v>
      </c>
      <c r="AA22" s="7">
        <v>12</v>
      </c>
      <c r="AB22" s="7">
        <v>15</v>
      </c>
      <c r="AC22" s="8">
        <f t="shared" si="1"/>
        <v>147</v>
      </c>
    </row>
    <row r="23" spans="2:29" ht="21" x14ac:dyDescent="0.35">
      <c r="B23" s="12" t="s">
        <v>43</v>
      </c>
      <c r="C23" s="7">
        <v>100</v>
      </c>
      <c r="D23" s="7">
        <v>50</v>
      </c>
      <c r="E23" s="7">
        <v>20</v>
      </c>
      <c r="F23" s="7">
        <v>0</v>
      </c>
      <c r="G23" s="7">
        <v>2</v>
      </c>
      <c r="H23" s="7">
        <v>2</v>
      </c>
      <c r="I23" s="7">
        <v>0</v>
      </c>
      <c r="J23" s="7">
        <v>1</v>
      </c>
      <c r="K23" s="7">
        <v>2</v>
      </c>
      <c r="L23" s="13">
        <v>0</v>
      </c>
      <c r="M23" s="8">
        <f t="shared" si="0"/>
        <v>177</v>
      </c>
      <c r="N23" s="2"/>
      <c r="O23" s="4" t="s">
        <v>44</v>
      </c>
      <c r="P23" s="7">
        <v>3</v>
      </c>
      <c r="Q23" s="7">
        <v>5</v>
      </c>
      <c r="R23" s="7">
        <v>1</v>
      </c>
      <c r="S23" s="7">
        <v>16</v>
      </c>
      <c r="T23" s="7">
        <v>3</v>
      </c>
      <c r="U23" s="7">
        <v>25</v>
      </c>
      <c r="V23" s="7">
        <v>1</v>
      </c>
      <c r="W23" s="7">
        <v>3</v>
      </c>
      <c r="X23" s="7">
        <v>1</v>
      </c>
      <c r="Y23" s="7">
        <v>3</v>
      </c>
      <c r="Z23" s="7">
        <v>3</v>
      </c>
      <c r="AA23" s="7">
        <v>8</v>
      </c>
      <c r="AB23" s="7">
        <v>9</v>
      </c>
      <c r="AC23" s="8">
        <f t="shared" si="1"/>
        <v>81</v>
      </c>
    </row>
    <row r="24" spans="2:29" ht="21" x14ac:dyDescent="0.35">
      <c r="B24" s="12" t="s">
        <v>45</v>
      </c>
      <c r="C24" s="7">
        <v>200</v>
      </c>
      <c r="D24" s="7">
        <v>2</v>
      </c>
      <c r="E24" s="7">
        <v>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13">
        <v>0</v>
      </c>
      <c r="M24" s="8">
        <f t="shared" si="0"/>
        <v>204</v>
      </c>
      <c r="N24" s="2"/>
      <c r="O24" s="4" t="s">
        <v>46</v>
      </c>
      <c r="P24" s="7">
        <v>3</v>
      </c>
      <c r="Q24" s="7">
        <v>3</v>
      </c>
      <c r="R24" s="7">
        <v>1</v>
      </c>
      <c r="S24" s="7">
        <v>16</v>
      </c>
      <c r="T24" s="7">
        <v>3</v>
      </c>
      <c r="U24" s="7">
        <v>30</v>
      </c>
      <c r="V24" s="7">
        <v>1</v>
      </c>
      <c r="W24" s="7">
        <v>3</v>
      </c>
      <c r="X24" s="7">
        <v>1</v>
      </c>
      <c r="Y24" s="7">
        <v>3</v>
      </c>
      <c r="Z24" s="7">
        <v>2</v>
      </c>
      <c r="AA24" s="7">
        <v>8</v>
      </c>
      <c r="AB24" s="7">
        <v>8</v>
      </c>
      <c r="AC24" s="8">
        <f t="shared" si="1"/>
        <v>82</v>
      </c>
    </row>
    <row r="25" spans="2:29" ht="21" x14ac:dyDescent="0.35">
      <c r="B25" s="12" t="s">
        <v>47</v>
      </c>
      <c r="C25" s="7">
        <v>50</v>
      </c>
      <c r="D25" s="7">
        <v>4</v>
      </c>
      <c r="E25" s="7">
        <v>3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13">
        <v>0</v>
      </c>
      <c r="M25" s="8">
        <f t="shared" si="0"/>
        <v>57</v>
      </c>
      <c r="N25" s="2"/>
      <c r="O25" s="4" t="s">
        <v>48</v>
      </c>
      <c r="P25" s="7">
        <v>2</v>
      </c>
      <c r="Q25" s="7">
        <v>3</v>
      </c>
      <c r="R25" s="7">
        <v>1</v>
      </c>
      <c r="S25" s="7">
        <v>16</v>
      </c>
      <c r="T25" s="7">
        <v>3</v>
      </c>
      <c r="U25" s="7">
        <v>30</v>
      </c>
      <c r="V25" s="7">
        <v>1</v>
      </c>
      <c r="W25" s="7">
        <v>3</v>
      </c>
      <c r="X25" s="7">
        <v>0</v>
      </c>
      <c r="Y25" s="7">
        <v>2</v>
      </c>
      <c r="Z25" s="7">
        <v>2</v>
      </c>
      <c r="AA25" s="7">
        <v>7</v>
      </c>
      <c r="AB25" s="7">
        <v>8</v>
      </c>
      <c r="AC25" s="8">
        <f t="shared" si="1"/>
        <v>78</v>
      </c>
    </row>
    <row r="26" spans="2:29" ht="21" x14ac:dyDescent="0.35">
      <c r="B26" s="12" t="s">
        <v>49</v>
      </c>
      <c r="C26" s="7">
        <v>100</v>
      </c>
      <c r="D26" s="7">
        <v>2</v>
      </c>
      <c r="E26" s="7">
        <v>2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13">
        <v>0</v>
      </c>
      <c r="M26" s="8">
        <f t="shared" si="0"/>
        <v>104</v>
      </c>
      <c r="N26" s="2"/>
      <c r="O26" s="4" t="s">
        <v>50</v>
      </c>
      <c r="P26" s="7">
        <v>2</v>
      </c>
      <c r="Q26" s="7">
        <v>3</v>
      </c>
      <c r="R26" s="7">
        <v>2</v>
      </c>
      <c r="S26" s="7">
        <v>16</v>
      </c>
      <c r="T26" s="7">
        <v>4</v>
      </c>
      <c r="U26" s="7">
        <v>30</v>
      </c>
      <c r="V26" s="7">
        <v>2</v>
      </c>
      <c r="W26" s="7">
        <v>3</v>
      </c>
      <c r="X26" s="7">
        <v>1</v>
      </c>
      <c r="Y26" s="7">
        <v>2</v>
      </c>
      <c r="Z26" s="7">
        <v>3</v>
      </c>
      <c r="AA26" s="7">
        <v>7</v>
      </c>
      <c r="AB26" s="7">
        <v>10</v>
      </c>
      <c r="AC26" s="8">
        <f t="shared" si="1"/>
        <v>85</v>
      </c>
    </row>
    <row r="27" spans="2:29" ht="21" x14ac:dyDescent="0.35">
      <c r="B27" s="12" t="s">
        <v>51</v>
      </c>
      <c r="C27" s="7">
        <v>70</v>
      </c>
      <c r="D27" s="7">
        <v>10</v>
      </c>
      <c r="E27" s="7">
        <v>10</v>
      </c>
      <c r="F27" s="7">
        <v>0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13">
        <v>0</v>
      </c>
      <c r="M27" s="8">
        <f t="shared" si="0"/>
        <v>91</v>
      </c>
      <c r="N27" s="2"/>
      <c r="O27" s="4" t="s">
        <v>52</v>
      </c>
      <c r="P27" s="7">
        <v>3</v>
      </c>
      <c r="Q27" s="7">
        <v>7</v>
      </c>
      <c r="R27" s="7">
        <v>3</v>
      </c>
      <c r="S27" s="7">
        <v>30</v>
      </c>
      <c r="T27" s="7">
        <v>3</v>
      </c>
      <c r="U27" s="7">
        <v>50</v>
      </c>
      <c r="V27" s="7">
        <v>3</v>
      </c>
      <c r="W27" s="7">
        <v>4</v>
      </c>
      <c r="X27" s="7">
        <v>3</v>
      </c>
      <c r="Y27" s="7">
        <v>3</v>
      </c>
      <c r="Z27" s="7">
        <v>2</v>
      </c>
      <c r="AA27" s="7">
        <v>12</v>
      </c>
      <c r="AB27" s="7">
        <v>12</v>
      </c>
      <c r="AC27" s="8">
        <f t="shared" si="1"/>
        <v>135</v>
      </c>
    </row>
    <row r="28" spans="2:29" ht="21" x14ac:dyDescent="0.35">
      <c r="B28" s="12" t="s">
        <v>53</v>
      </c>
      <c r="C28" s="7">
        <v>70</v>
      </c>
      <c r="D28" s="7">
        <v>15</v>
      </c>
      <c r="E28" s="7">
        <v>15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3">
        <v>0</v>
      </c>
      <c r="M28" s="8">
        <f t="shared" si="0"/>
        <v>100</v>
      </c>
      <c r="N28" s="2"/>
      <c r="O28" s="4" t="s">
        <v>54</v>
      </c>
      <c r="P28" s="7">
        <v>3</v>
      </c>
      <c r="Q28" s="7">
        <v>7</v>
      </c>
      <c r="R28" s="7">
        <v>3</v>
      </c>
      <c r="S28" s="7">
        <v>15</v>
      </c>
      <c r="T28" s="7">
        <v>3</v>
      </c>
      <c r="U28" s="7">
        <v>25</v>
      </c>
      <c r="V28" s="7">
        <v>3</v>
      </c>
      <c r="W28" s="7">
        <v>4</v>
      </c>
      <c r="X28" s="7">
        <v>3</v>
      </c>
      <c r="Y28" s="7">
        <v>3</v>
      </c>
      <c r="Z28" s="7">
        <v>3</v>
      </c>
      <c r="AA28" s="7">
        <v>7</v>
      </c>
      <c r="AB28" s="7">
        <v>7</v>
      </c>
      <c r="AC28" s="8">
        <f t="shared" si="1"/>
        <v>86</v>
      </c>
    </row>
    <row r="29" spans="2:29" ht="21" x14ac:dyDescent="0.35">
      <c r="B29" s="12" t="s">
        <v>55</v>
      </c>
      <c r="C29" s="7">
        <v>100</v>
      </c>
      <c r="D29" s="7">
        <v>40</v>
      </c>
      <c r="E29" s="7">
        <v>30</v>
      </c>
      <c r="F29" s="7">
        <v>0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13">
        <v>0</v>
      </c>
      <c r="M29" s="8">
        <f t="shared" si="0"/>
        <v>171</v>
      </c>
      <c r="N29" s="2"/>
      <c r="O29" s="4" t="s">
        <v>56</v>
      </c>
      <c r="P29" s="7">
        <v>5</v>
      </c>
      <c r="Q29" s="7">
        <v>7</v>
      </c>
      <c r="R29" s="7">
        <v>3</v>
      </c>
      <c r="S29" s="7">
        <v>30</v>
      </c>
      <c r="T29" s="7">
        <v>8</v>
      </c>
      <c r="U29" s="7">
        <v>50</v>
      </c>
      <c r="V29" s="7">
        <v>3</v>
      </c>
      <c r="W29" s="7">
        <v>10</v>
      </c>
      <c r="X29" s="7">
        <v>2</v>
      </c>
      <c r="Y29" s="7">
        <v>7</v>
      </c>
      <c r="Z29" s="7">
        <v>5</v>
      </c>
      <c r="AA29" s="7">
        <v>20</v>
      </c>
      <c r="AB29" s="7">
        <v>20</v>
      </c>
      <c r="AC29" s="8">
        <f t="shared" si="1"/>
        <v>170</v>
      </c>
    </row>
    <row r="30" spans="2:29" ht="21" x14ac:dyDescent="0.35">
      <c r="B30" s="12" t="s">
        <v>57</v>
      </c>
      <c r="C30" s="7">
        <v>75</v>
      </c>
      <c r="D30" s="7">
        <v>15</v>
      </c>
      <c r="E30" s="7">
        <v>10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13">
        <v>0</v>
      </c>
      <c r="M30" s="8">
        <f t="shared" si="0"/>
        <v>100</v>
      </c>
      <c r="N30" s="2"/>
      <c r="O30" s="4" t="s">
        <v>58</v>
      </c>
      <c r="P30" s="7">
        <v>4</v>
      </c>
      <c r="Q30" s="7">
        <v>7</v>
      </c>
      <c r="R30" s="7">
        <v>3</v>
      </c>
      <c r="S30" s="7">
        <v>25</v>
      </c>
      <c r="T30" s="7">
        <v>4</v>
      </c>
      <c r="U30" s="7">
        <v>40</v>
      </c>
      <c r="V30" s="7">
        <v>3</v>
      </c>
      <c r="W30" s="7">
        <v>10</v>
      </c>
      <c r="X30" s="7">
        <v>1</v>
      </c>
      <c r="Y30" s="7">
        <v>4</v>
      </c>
      <c r="Z30" s="7">
        <v>4</v>
      </c>
      <c r="AA30" s="7">
        <v>12</v>
      </c>
      <c r="AB30" s="7">
        <v>12</v>
      </c>
      <c r="AC30" s="8">
        <f t="shared" si="1"/>
        <v>129</v>
      </c>
    </row>
    <row r="31" spans="2:29" ht="21" x14ac:dyDescent="0.35">
      <c r="B31" s="12" t="s">
        <v>59</v>
      </c>
      <c r="C31" s="7">
        <v>75</v>
      </c>
      <c r="D31" s="7">
        <v>35</v>
      </c>
      <c r="E31" s="7">
        <v>20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3">
        <v>0</v>
      </c>
      <c r="M31" s="8">
        <f t="shared" si="0"/>
        <v>130</v>
      </c>
      <c r="N31" s="2"/>
      <c r="O31" s="4" t="s">
        <v>60</v>
      </c>
      <c r="P31" s="7">
        <v>2</v>
      </c>
      <c r="Q31" s="7">
        <v>3</v>
      </c>
      <c r="R31" s="7">
        <v>2</v>
      </c>
      <c r="S31" s="7">
        <v>12</v>
      </c>
      <c r="T31" s="7">
        <v>2</v>
      </c>
      <c r="U31" s="7">
        <v>35</v>
      </c>
      <c r="V31" s="7">
        <v>2</v>
      </c>
      <c r="W31" s="7">
        <v>2</v>
      </c>
      <c r="X31" s="7">
        <v>1</v>
      </c>
      <c r="Y31" s="7">
        <v>2</v>
      </c>
      <c r="Z31" s="7">
        <v>2</v>
      </c>
      <c r="AA31" s="7">
        <v>5</v>
      </c>
      <c r="AB31" s="7">
        <v>5</v>
      </c>
      <c r="AC31" s="8">
        <f t="shared" si="1"/>
        <v>75</v>
      </c>
    </row>
    <row r="32" spans="2:29" ht="21" x14ac:dyDescent="0.35">
      <c r="B32" s="12" t="s">
        <v>61</v>
      </c>
      <c r="C32" s="7">
        <v>200</v>
      </c>
      <c r="D32" s="7">
        <v>25</v>
      </c>
      <c r="E32" s="7">
        <v>20</v>
      </c>
      <c r="F32" s="7">
        <v>2</v>
      </c>
      <c r="G32" s="7">
        <v>5</v>
      </c>
      <c r="H32" s="7">
        <v>5</v>
      </c>
      <c r="I32" s="7">
        <v>1</v>
      </c>
      <c r="J32" s="7">
        <v>3</v>
      </c>
      <c r="K32" s="7">
        <v>5</v>
      </c>
      <c r="L32" s="13">
        <v>1</v>
      </c>
      <c r="M32" s="8">
        <f t="shared" si="0"/>
        <v>267</v>
      </c>
      <c r="N32" s="2"/>
      <c r="O32" s="4" t="s">
        <v>62</v>
      </c>
      <c r="P32" s="7">
        <v>2</v>
      </c>
      <c r="Q32" s="7">
        <v>3</v>
      </c>
      <c r="R32" s="7">
        <v>2</v>
      </c>
      <c r="S32" s="7">
        <v>10</v>
      </c>
      <c r="T32" s="7">
        <v>2</v>
      </c>
      <c r="U32" s="7">
        <v>35</v>
      </c>
      <c r="V32" s="7">
        <v>2</v>
      </c>
      <c r="W32" s="7">
        <v>2</v>
      </c>
      <c r="X32" s="7">
        <v>1</v>
      </c>
      <c r="Y32" s="7">
        <v>2</v>
      </c>
      <c r="Z32" s="7">
        <v>2</v>
      </c>
      <c r="AA32" s="7">
        <v>5</v>
      </c>
      <c r="AB32" s="7">
        <v>8</v>
      </c>
      <c r="AC32" s="8">
        <f t="shared" si="1"/>
        <v>76</v>
      </c>
    </row>
    <row r="33" spans="2:29" ht="21" x14ac:dyDescent="0.35">
      <c r="B33" s="12" t="s">
        <v>63</v>
      </c>
      <c r="C33" s="7">
        <v>100</v>
      </c>
      <c r="D33" s="7">
        <v>50</v>
      </c>
      <c r="E33" s="7">
        <v>25</v>
      </c>
      <c r="F33" s="7">
        <v>1</v>
      </c>
      <c r="G33" s="7">
        <v>1</v>
      </c>
      <c r="H33" s="7">
        <v>1</v>
      </c>
      <c r="I33" s="7">
        <v>1</v>
      </c>
      <c r="J33" s="7">
        <v>1</v>
      </c>
      <c r="K33" s="7">
        <v>1</v>
      </c>
      <c r="L33" s="13">
        <v>1</v>
      </c>
      <c r="M33" s="8">
        <f t="shared" si="0"/>
        <v>182</v>
      </c>
      <c r="N33" s="2"/>
      <c r="O33" s="4" t="s">
        <v>64</v>
      </c>
      <c r="P33" s="7">
        <v>1</v>
      </c>
      <c r="Q33" s="7">
        <v>3</v>
      </c>
      <c r="R33" s="7">
        <v>1</v>
      </c>
      <c r="S33" s="7">
        <v>10</v>
      </c>
      <c r="T33" s="7">
        <v>1</v>
      </c>
      <c r="U33" s="7">
        <v>15</v>
      </c>
      <c r="V33" s="7">
        <v>1</v>
      </c>
      <c r="W33" s="7">
        <v>2</v>
      </c>
      <c r="X33" s="7">
        <v>1</v>
      </c>
      <c r="Y33" s="7">
        <v>1</v>
      </c>
      <c r="Z33" s="7">
        <v>1</v>
      </c>
      <c r="AA33" s="7">
        <v>5</v>
      </c>
      <c r="AB33" s="7">
        <v>5</v>
      </c>
      <c r="AC33" s="8">
        <f t="shared" si="1"/>
        <v>47</v>
      </c>
    </row>
    <row r="34" spans="2:29" ht="21" x14ac:dyDescent="0.35">
      <c r="B34" s="12" t="s">
        <v>65</v>
      </c>
      <c r="C34" s="7">
        <v>75</v>
      </c>
      <c r="D34" s="7">
        <v>15</v>
      </c>
      <c r="E34" s="7">
        <v>10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13">
        <v>0</v>
      </c>
      <c r="M34" s="8">
        <f t="shared" si="0"/>
        <v>100</v>
      </c>
      <c r="N34" s="2"/>
      <c r="O34" s="4" t="s">
        <v>66</v>
      </c>
      <c r="P34" s="7">
        <v>1000</v>
      </c>
      <c r="Q34" s="7">
        <v>2000</v>
      </c>
      <c r="R34" s="7">
        <v>775</v>
      </c>
      <c r="S34" s="7">
        <v>2500</v>
      </c>
      <c r="T34" s="7">
        <v>1000</v>
      </c>
      <c r="U34" s="7">
        <v>5590</v>
      </c>
      <c r="V34" s="7">
        <v>775</v>
      </c>
      <c r="W34" s="7">
        <v>2250</v>
      </c>
      <c r="X34" s="7">
        <v>700</v>
      </c>
      <c r="Y34" s="7">
        <v>1000</v>
      </c>
      <c r="Z34" s="7">
        <v>1000</v>
      </c>
      <c r="AA34" s="7">
        <v>2000</v>
      </c>
      <c r="AB34" s="7">
        <v>2500</v>
      </c>
      <c r="AC34" s="8">
        <f t="shared" si="1"/>
        <v>23090</v>
      </c>
    </row>
    <row r="35" spans="2:29" ht="21" x14ac:dyDescent="0.35">
      <c r="B35" s="12" t="s">
        <v>67</v>
      </c>
      <c r="C35" s="7">
        <v>100</v>
      </c>
      <c r="D35" s="7">
        <v>50</v>
      </c>
      <c r="E35" s="7">
        <v>25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13">
        <v>0</v>
      </c>
      <c r="M35" s="8">
        <f t="shared" si="0"/>
        <v>175</v>
      </c>
      <c r="N35" s="2"/>
      <c r="O35" s="4" t="s">
        <v>68</v>
      </c>
      <c r="P35" s="7">
        <v>1250</v>
      </c>
      <c r="Q35" s="7">
        <v>2000</v>
      </c>
      <c r="R35" s="7">
        <v>750</v>
      </c>
      <c r="S35" s="7">
        <v>2500</v>
      </c>
      <c r="T35" s="7">
        <v>1000</v>
      </c>
      <c r="U35" s="7">
        <v>5000</v>
      </c>
      <c r="V35" s="7">
        <v>750</v>
      </c>
      <c r="W35" s="7">
        <v>2250</v>
      </c>
      <c r="X35" s="7">
        <v>750</v>
      </c>
      <c r="Y35" s="7">
        <v>1250</v>
      </c>
      <c r="Z35" s="7">
        <v>1250</v>
      </c>
      <c r="AA35" s="7">
        <v>2000</v>
      </c>
      <c r="AB35" s="7">
        <v>2500</v>
      </c>
      <c r="AC35" s="8">
        <f t="shared" si="1"/>
        <v>23250</v>
      </c>
    </row>
    <row r="36" spans="2:29" ht="21" x14ac:dyDescent="0.35">
      <c r="B36" s="12" t="s">
        <v>69</v>
      </c>
      <c r="C36" s="7">
        <v>90</v>
      </c>
      <c r="D36" s="7">
        <v>30</v>
      </c>
      <c r="E36" s="7">
        <v>25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13">
        <v>0</v>
      </c>
      <c r="M36" s="8">
        <f t="shared" si="0"/>
        <v>145</v>
      </c>
      <c r="N36" s="2"/>
      <c r="O36" s="4" t="s">
        <v>70</v>
      </c>
      <c r="P36" s="7">
        <v>1250</v>
      </c>
      <c r="Q36" s="7">
        <v>2000</v>
      </c>
      <c r="R36" s="7">
        <v>950</v>
      </c>
      <c r="S36" s="7">
        <v>2500</v>
      </c>
      <c r="T36" s="7">
        <v>1200</v>
      </c>
      <c r="U36" s="7">
        <v>6000</v>
      </c>
      <c r="V36" s="7">
        <v>950</v>
      </c>
      <c r="W36" s="7">
        <v>2100</v>
      </c>
      <c r="X36" s="7">
        <v>750</v>
      </c>
      <c r="Y36" s="7">
        <v>1250</v>
      </c>
      <c r="Z36" s="7">
        <v>1250</v>
      </c>
      <c r="AA36" s="7">
        <v>2000</v>
      </c>
      <c r="AB36" s="7">
        <v>2500</v>
      </c>
      <c r="AC36" s="8">
        <f t="shared" si="1"/>
        <v>24700</v>
      </c>
    </row>
    <row r="37" spans="2:29" ht="21" x14ac:dyDescent="0.35">
      <c r="B37" s="12" t="s">
        <v>71</v>
      </c>
      <c r="C37" s="7">
        <v>60</v>
      </c>
      <c r="D37" s="7">
        <v>15</v>
      </c>
      <c r="E37" s="7">
        <v>15</v>
      </c>
      <c r="F37" s="7">
        <v>1</v>
      </c>
      <c r="G37" s="7">
        <v>1</v>
      </c>
      <c r="H37" s="7">
        <v>1</v>
      </c>
      <c r="I37" s="7">
        <v>0</v>
      </c>
      <c r="J37" s="7">
        <v>1</v>
      </c>
      <c r="K37" s="7">
        <v>0</v>
      </c>
      <c r="L37" s="13">
        <v>0</v>
      </c>
      <c r="M37" s="8">
        <f t="shared" si="0"/>
        <v>94</v>
      </c>
      <c r="N37" s="2"/>
      <c r="O37" s="4" t="s">
        <v>72</v>
      </c>
      <c r="P37" s="7">
        <v>300</v>
      </c>
      <c r="Q37" s="7">
        <v>4500</v>
      </c>
      <c r="R37" s="7">
        <v>250</v>
      </c>
      <c r="S37" s="7">
        <v>10000</v>
      </c>
      <c r="T37" s="7">
        <v>500</v>
      </c>
      <c r="U37" s="7">
        <v>20000</v>
      </c>
      <c r="V37" s="7">
        <v>250</v>
      </c>
      <c r="W37" s="7">
        <v>4250</v>
      </c>
      <c r="X37" s="7">
        <v>200</v>
      </c>
      <c r="Y37" s="7">
        <v>300</v>
      </c>
      <c r="Z37" s="7">
        <v>300</v>
      </c>
      <c r="AA37" s="7">
        <v>4500</v>
      </c>
      <c r="AB37" s="7">
        <v>5000</v>
      </c>
      <c r="AC37" s="8">
        <f t="shared" si="1"/>
        <v>50350</v>
      </c>
    </row>
    <row r="38" spans="2:29" ht="21" x14ac:dyDescent="0.35">
      <c r="B38" s="12" t="s">
        <v>73</v>
      </c>
      <c r="C38" s="7">
        <v>75</v>
      </c>
      <c r="D38" s="7">
        <v>35</v>
      </c>
      <c r="E38" s="7">
        <v>20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1</v>
      </c>
      <c r="L38" s="13">
        <v>0</v>
      </c>
      <c r="M38" s="8">
        <f t="shared" si="0"/>
        <v>131</v>
      </c>
      <c r="N38" s="2"/>
      <c r="O38" s="4" t="s">
        <v>74</v>
      </c>
      <c r="P38" s="7">
        <v>300</v>
      </c>
      <c r="Q38" s="7">
        <v>9000</v>
      </c>
      <c r="R38" s="7">
        <v>250</v>
      </c>
      <c r="S38" s="7">
        <v>20000</v>
      </c>
      <c r="T38" s="7">
        <v>300</v>
      </c>
      <c r="U38" s="7">
        <v>50000</v>
      </c>
      <c r="V38" s="7">
        <v>250</v>
      </c>
      <c r="W38" s="7">
        <v>8500</v>
      </c>
      <c r="X38" s="7">
        <v>200</v>
      </c>
      <c r="Y38" s="7">
        <v>300</v>
      </c>
      <c r="Z38" s="7">
        <v>300</v>
      </c>
      <c r="AA38" s="7">
        <v>9000</v>
      </c>
      <c r="AB38" s="7">
        <v>10000</v>
      </c>
      <c r="AC38" s="8">
        <f t="shared" si="1"/>
        <v>108400</v>
      </c>
    </row>
    <row r="39" spans="2:29" ht="21" x14ac:dyDescent="0.35">
      <c r="B39" s="12" t="s">
        <v>75</v>
      </c>
      <c r="C39" s="14">
        <v>80</v>
      </c>
      <c r="D39" s="7">
        <v>2</v>
      </c>
      <c r="E39" s="7">
        <v>2</v>
      </c>
      <c r="F39" s="14">
        <v>0</v>
      </c>
      <c r="G39" s="7">
        <v>0</v>
      </c>
      <c r="H39" s="7">
        <v>0</v>
      </c>
      <c r="I39" s="14">
        <v>0</v>
      </c>
      <c r="J39" s="7">
        <v>0</v>
      </c>
      <c r="K39" s="7">
        <v>0</v>
      </c>
      <c r="L39" s="15">
        <v>0</v>
      </c>
      <c r="M39" s="8">
        <f t="shared" si="0"/>
        <v>84</v>
      </c>
      <c r="N39" s="2"/>
      <c r="O39" s="4" t="s">
        <v>76</v>
      </c>
      <c r="P39" s="7">
        <v>300</v>
      </c>
      <c r="Q39" s="7">
        <v>9000</v>
      </c>
      <c r="R39" s="7">
        <v>250</v>
      </c>
      <c r="S39" s="7">
        <v>25000</v>
      </c>
      <c r="T39" s="7">
        <v>300</v>
      </c>
      <c r="U39" s="7">
        <v>50000</v>
      </c>
      <c r="V39" s="7">
        <v>250</v>
      </c>
      <c r="W39" s="7">
        <v>8500</v>
      </c>
      <c r="X39" s="7">
        <v>200</v>
      </c>
      <c r="Y39" s="7">
        <v>300</v>
      </c>
      <c r="Z39" s="7">
        <v>320</v>
      </c>
      <c r="AA39" s="7">
        <v>9000</v>
      </c>
      <c r="AB39" s="7">
        <v>10000</v>
      </c>
      <c r="AC39" s="8">
        <f t="shared" si="1"/>
        <v>113420</v>
      </c>
    </row>
    <row r="40" spans="2:29" ht="21" x14ac:dyDescent="0.3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 t="s">
        <v>77</v>
      </c>
      <c r="P40" s="7">
        <v>100</v>
      </c>
      <c r="Q40" s="7">
        <v>2500</v>
      </c>
      <c r="R40" s="7">
        <v>75</v>
      </c>
      <c r="S40" s="7">
        <v>5000</v>
      </c>
      <c r="T40" s="7">
        <v>100</v>
      </c>
      <c r="U40" s="7">
        <v>7500</v>
      </c>
      <c r="V40" s="7">
        <v>75</v>
      </c>
      <c r="W40" s="7">
        <v>2250</v>
      </c>
      <c r="X40" s="7">
        <v>75</v>
      </c>
      <c r="Y40" s="7">
        <v>100</v>
      </c>
      <c r="Z40" s="7">
        <v>100</v>
      </c>
      <c r="AA40" s="7">
        <v>2500</v>
      </c>
      <c r="AB40" s="7">
        <v>5000</v>
      </c>
      <c r="AC40" s="8">
        <f t="shared" si="1"/>
        <v>25375</v>
      </c>
    </row>
    <row r="41" spans="2:29" ht="21" x14ac:dyDescent="0.3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4" t="s">
        <v>78</v>
      </c>
      <c r="P41" s="7">
        <v>300</v>
      </c>
      <c r="Q41" s="7">
        <v>4000</v>
      </c>
      <c r="R41" s="7">
        <v>250</v>
      </c>
      <c r="S41" s="7">
        <v>7500</v>
      </c>
      <c r="T41" s="7">
        <v>300</v>
      </c>
      <c r="U41" s="7">
        <v>10000</v>
      </c>
      <c r="V41" s="7">
        <v>250</v>
      </c>
      <c r="W41" s="7">
        <v>3400</v>
      </c>
      <c r="X41" s="7">
        <v>200</v>
      </c>
      <c r="Y41" s="7">
        <v>300</v>
      </c>
      <c r="Z41" s="7">
        <v>300</v>
      </c>
      <c r="AA41" s="7">
        <v>4000</v>
      </c>
      <c r="AB41" s="7">
        <v>6000</v>
      </c>
      <c r="AC41" s="8">
        <f t="shared" si="1"/>
        <v>36800</v>
      </c>
    </row>
    <row r="42" spans="2:29" ht="21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4" t="s">
        <v>79</v>
      </c>
      <c r="P42" s="7">
        <v>300</v>
      </c>
      <c r="Q42" s="7">
        <v>4000</v>
      </c>
      <c r="R42" s="7">
        <v>250</v>
      </c>
      <c r="S42" s="7">
        <v>7500</v>
      </c>
      <c r="T42" s="7">
        <v>300</v>
      </c>
      <c r="U42" s="7">
        <v>10000</v>
      </c>
      <c r="V42" s="7">
        <v>250</v>
      </c>
      <c r="W42" s="7">
        <v>3400</v>
      </c>
      <c r="X42" s="7">
        <v>200</v>
      </c>
      <c r="Y42" s="7">
        <v>345</v>
      </c>
      <c r="Z42" s="7">
        <v>345</v>
      </c>
      <c r="AA42" s="7">
        <v>4000</v>
      </c>
      <c r="AB42" s="7">
        <v>6000</v>
      </c>
      <c r="AC42" s="8">
        <f t="shared" si="1"/>
        <v>36890</v>
      </c>
    </row>
    <row r="43" spans="2:29" ht="21" x14ac:dyDescent="0.3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4" t="s">
        <v>80</v>
      </c>
      <c r="P43" s="7">
        <v>12</v>
      </c>
      <c r="Q43" s="7">
        <v>200</v>
      </c>
      <c r="R43" s="7">
        <v>3</v>
      </c>
      <c r="S43" s="7">
        <v>200</v>
      </c>
      <c r="T43" s="7">
        <v>13</v>
      </c>
      <c r="U43" s="7">
        <v>250</v>
      </c>
      <c r="V43" s="7">
        <v>3</v>
      </c>
      <c r="W43" s="7">
        <v>195</v>
      </c>
      <c r="X43" s="7">
        <v>3</v>
      </c>
      <c r="Y43" s="7">
        <v>12</v>
      </c>
      <c r="Z43" s="7">
        <v>11</v>
      </c>
      <c r="AA43" s="7">
        <v>200</v>
      </c>
      <c r="AB43" s="7">
        <v>225</v>
      </c>
      <c r="AC43" s="8">
        <f t="shared" si="1"/>
        <v>1327</v>
      </c>
    </row>
    <row r="44" spans="2:29" ht="21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4" t="s">
        <v>81</v>
      </c>
      <c r="P44" s="7">
        <v>12</v>
      </c>
      <c r="Q44" s="7">
        <v>200</v>
      </c>
      <c r="R44" s="7">
        <v>3</v>
      </c>
      <c r="S44" s="7">
        <v>200</v>
      </c>
      <c r="T44" s="7">
        <v>12</v>
      </c>
      <c r="U44" s="7">
        <v>250</v>
      </c>
      <c r="V44" s="7">
        <v>3</v>
      </c>
      <c r="W44" s="7">
        <v>200</v>
      </c>
      <c r="X44" s="7">
        <v>3</v>
      </c>
      <c r="Y44" s="7">
        <v>12</v>
      </c>
      <c r="Z44" s="7">
        <v>11</v>
      </c>
      <c r="AA44" s="7">
        <v>200</v>
      </c>
      <c r="AB44" s="7">
        <v>225</v>
      </c>
      <c r="AC44" s="8">
        <f t="shared" si="1"/>
        <v>1331</v>
      </c>
    </row>
    <row r="45" spans="2:29" ht="21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5" t="s">
        <v>82</v>
      </c>
      <c r="P45" s="7">
        <v>500</v>
      </c>
      <c r="Q45" s="7">
        <v>3000</v>
      </c>
      <c r="R45" s="7">
        <v>275</v>
      </c>
      <c r="S45" s="7">
        <v>6000</v>
      </c>
      <c r="T45" s="7">
        <v>200</v>
      </c>
      <c r="U45" s="7">
        <v>10000</v>
      </c>
      <c r="V45" s="7">
        <v>275</v>
      </c>
      <c r="W45" s="7">
        <v>7000</v>
      </c>
      <c r="X45" s="7">
        <v>400</v>
      </c>
      <c r="Y45" s="7">
        <v>300</v>
      </c>
      <c r="Z45" s="7">
        <v>200</v>
      </c>
      <c r="AA45" s="7">
        <v>200</v>
      </c>
      <c r="AB45" s="7">
        <v>200</v>
      </c>
      <c r="AC45" s="16">
        <f>SUM(P45:AB45)</f>
        <v>28550</v>
      </c>
    </row>
    <row r="46" spans="2:29" ht="21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5" t="s">
        <v>83</v>
      </c>
      <c r="P46" s="7">
        <v>150</v>
      </c>
      <c r="Q46" s="7">
        <v>150</v>
      </c>
      <c r="R46" s="7">
        <v>12</v>
      </c>
      <c r="S46" s="7">
        <v>150</v>
      </c>
      <c r="T46" s="7">
        <v>100</v>
      </c>
      <c r="U46" s="7">
        <v>200</v>
      </c>
      <c r="V46" s="7">
        <v>12</v>
      </c>
      <c r="W46" s="7">
        <v>95</v>
      </c>
      <c r="X46" s="7">
        <v>60</v>
      </c>
      <c r="Y46" s="7">
        <v>100</v>
      </c>
      <c r="Z46" s="7">
        <v>15</v>
      </c>
      <c r="AA46" s="7">
        <v>125</v>
      </c>
      <c r="AB46" s="7">
        <v>200</v>
      </c>
      <c r="AC46" s="16">
        <f>SUM(P46:AB46)</f>
        <v>1369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227D-6BCD-4E2E-A949-FBDB440578C7}">
  <dimension ref="B2:F44"/>
  <sheetViews>
    <sheetView topLeftCell="A15" workbookViewId="0">
      <selection activeCell="H28" sqref="H28"/>
    </sheetView>
  </sheetViews>
  <sheetFormatPr defaultRowHeight="15" x14ac:dyDescent="0.25"/>
  <cols>
    <col min="2" max="2" width="21.7109375" customWidth="1"/>
    <col min="3" max="3" width="14.28515625" customWidth="1"/>
    <col min="5" max="5" width="21" customWidth="1"/>
    <col min="6" max="6" width="14" customWidth="1"/>
  </cols>
  <sheetData>
    <row r="2" spans="2:6" x14ac:dyDescent="0.25">
      <c r="B2" t="s">
        <v>142</v>
      </c>
      <c r="C2" t="s">
        <v>141</v>
      </c>
      <c r="E2" t="s">
        <v>186</v>
      </c>
      <c r="F2" t="s">
        <v>141</v>
      </c>
    </row>
    <row r="3" spans="2:6" x14ac:dyDescent="0.25">
      <c r="B3" s="17" t="s">
        <v>104</v>
      </c>
      <c r="C3" s="18" t="s">
        <v>51</v>
      </c>
      <c r="E3" s="18" t="s">
        <v>143</v>
      </c>
      <c r="F3" s="18" t="s">
        <v>44</v>
      </c>
    </row>
    <row r="4" spans="2:6" x14ac:dyDescent="0.25">
      <c r="B4" s="19" t="s">
        <v>105</v>
      </c>
      <c r="C4" s="20" t="s">
        <v>75</v>
      </c>
      <c r="E4" s="20" t="s">
        <v>144</v>
      </c>
      <c r="F4" s="20" t="s">
        <v>17</v>
      </c>
    </row>
    <row r="5" spans="2:6" x14ac:dyDescent="0.25">
      <c r="B5" s="19" t="s">
        <v>106</v>
      </c>
      <c r="C5" s="20" t="s">
        <v>35</v>
      </c>
      <c r="E5" s="20" t="s">
        <v>145</v>
      </c>
      <c r="F5" s="20" t="s">
        <v>56</v>
      </c>
    </row>
    <row r="6" spans="2:6" x14ac:dyDescent="0.25">
      <c r="B6" s="17" t="s">
        <v>107</v>
      </c>
      <c r="C6" s="18" t="s">
        <v>67</v>
      </c>
      <c r="E6" s="20" t="s">
        <v>146</v>
      </c>
      <c r="F6" s="20" t="s">
        <v>24</v>
      </c>
    </row>
    <row r="7" spans="2:6" x14ac:dyDescent="0.25">
      <c r="B7" s="17" t="s">
        <v>108</v>
      </c>
      <c r="C7" s="18" t="s">
        <v>73</v>
      </c>
      <c r="E7" s="20" t="s">
        <v>147</v>
      </c>
      <c r="F7" s="20" t="s">
        <v>28</v>
      </c>
    </row>
    <row r="8" spans="2:6" x14ac:dyDescent="0.25">
      <c r="B8" s="17" t="s">
        <v>109</v>
      </c>
      <c r="C8" s="18" t="s">
        <v>55</v>
      </c>
      <c r="E8" s="20" t="s">
        <v>148</v>
      </c>
      <c r="F8" s="20" t="s">
        <v>20</v>
      </c>
    </row>
    <row r="9" spans="2:6" x14ac:dyDescent="0.25">
      <c r="B9" s="19" t="s">
        <v>110</v>
      </c>
      <c r="C9" s="20" t="s">
        <v>33</v>
      </c>
      <c r="E9" s="18" t="s">
        <v>149</v>
      </c>
      <c r="F9" s="18" t="s">
        <v>22</v>
      </c>
    </row>
    <row r="10" spans="2:6" x14ac:dyDescent="0.25">
      <c r="B10" s="17" t="s">
        <v>111</v>
      </c>
      <c r="C10" s="18" t="s">
        <v>69</v>
      </c>
      <c r="E10" s="18" t="s">
        <v>172</v>
      </c>
      <c r="F10" s="18" t="s">
        <v>77</v>
      </c>
    </row>
    <row r="11" spans="2:6" x14ac:dyDescent="0.25">
      <c r="B11" s="17" t="s">
        <v>112</v>
      </c>
      <c r="C11" s="18" t="s">
        <v>7</v>
      </c>
      <c r="E11" s="20" t="s">
        <v>173</v>
      </c>
      <c r="F11" s="20" t="s">
        <v>174</v>
      </c>
    </row>
    <row r="12" spans="2:6" x14ac:dyDescent="0.25">
      <c r="B12" s="19" t="s">
        <v>113</v>
      </c>
      <c r="C12" s="20" t="s">
        <v>47</v>
      </c>
      <c r="E12" s="18" t="s">
        <v>150</v>
      </c>
      <c r="F12" s="18" t="s">
        <v>26</v>
      </c>
    </row>
    <row r="13" spans="2:6" x14ac:dyDescent="0.25">
      <c r="B13" s="17" t="s">
        <v>114</v>
      </c>
      <c r="C13" s="18" t="s">
        <v>53</v>
      </c>
      <c r="E13" s="18" t="s">
        <v>151</v>
      </c>
      <c r="F13" s="18" t="s">
        <v>54</v>
      </c>
    </row>
    <row r="14" spans="2:6" x14ac:dyDescent="0.25">
      <c r="B14" s="19" t="s">
        <v>115</v>
      </c>
      <c r="C14" s="20" t="s">
        <v>39</v>
      </c>
      <c r="E14" s="18" t="s">
        <v>175</v>
      </c>
      <c r="F14" s="18" t="s">
        <v>68</v>
      </c>
    </row>
    <row r="15" spans="2:6" x14ac:dyDescent="0.25">
      <c r="B15" s="17" t="s">
        <v>116</v>
      </c>
      <c r="C15" s="18" t="s">
        <v>27</v>
      </c>
      <c r="E15" s="18" t="s">
        <v>152</v>
      </c>
      <c r="F15" s="18" t="s">
        <v>18</v>
      </c>
    </row>
    <row r="16" spans="2:6" x14ac:dyDescent="0.25">
      <c r="B16" s="17" t="s">
        <v>117</v>
      </c>
      <c r="C16" s="18" t="s">
        <v>14</v>
      </c>
      <c r="E16" s="20" t="s">
        <v>176</v>
      </c>
      <c r="F16" s="20" t="s">
        <v>70</v>
      </c>
    </row>
    <row r="17" spans="2:6" x14ac:dyDescent="0.25">
      <c r="B17" s="19" t="s">
        <v>118</v>
      </c>
      <c r="C17" s="20" t="s">
        <v>57</v>
      </c>
      <c r="E17" s="20" t="s">
        <v>153</v>
      </c>
      <c r="F17" s="20" t="s">
        <v>42</v>
      </c>
    </row>
    <row r="18" spans="2:6" x14ac:dyDescent="0.25">
      <c r="B18" s="17" t="s">
        <v>119</v>
      </c>
      <c r="C18" s="18" t="s">
        <v>59</v>
      </c>
      <c r="E18" s="20" t="s">
        <v>154</v>
      </c>
      <c r="F18" s="20" t="s">
        <v>52</v>
      </c>
    </row>
    <row r="19" spans="2:6" x14ac:dyDescent="0.25">
      <c r="B19" s="19" t="s">
        <v>120</v>
      </c>
      <c r="C19" s="20" t="s">
        <v>8</v>
      </c>
      <c r="E19" s="18" t="s">
        <v>184</v>
      </c>
      <c r="F19" s="18" t="s">
        <v>80</v>
      </c>
    </row>
    <row r="20" spans="2:6" x14ac:dyDescent="0.25">
      <c r="B20" s="17" t="s">
        <v>121</v>
      </c>
      <c r="C20" s="18" t="s">
        <v>19</v>
      </c>
      <c r="E20" s="18" t="s">
        <v>155</v>
      </c>
      <c r="F20" s="18" t="s">
        <v>64</v>
      </c>
    </row>
    <row r="21" spans="2:6" x14ac:dyDescent="0.25">
      <c r="B21" s="19" t="s">
        <v>122</v>
      </c>
      <c r="C21" s="20" t="s">
        <v>43</v>
      </c>
      <c r="E21" s="18" t="s">
        <v>156</v>
      </c>
      <c r="F21" s="18" t="s">
        <v>50</v>
      </c>
    </row>
    <row r="22" spans="2:6" x14ac:dyDescent="0.25">
      <c r="B22" s="19" t="s">
        <v>124</v>
      </c>
      <c r="C22" s="20" t="s">
        <v>71</v>
      </c>
      <c r="E22" s="18" t="s">
        <v>157</v>
      </c>
      <c r="F22" s="18" t="s">
        <v>30</v>
      </c>
    </row>
    <row r="23" spans="2:6" x14ac:dyDescent="0.25">
      <c r="B23" s="17" t="s">
        <v>125</v>
      </c>
      <c r="C23" s="18" t="s">
        <v>12</v>
      </c>
      <c r="E23" s="20" t="s">
        <v>158</v>
      </c>
      <c r="F23" s="20" t="s">
        <v>15</v>
      </c>
    </row>
    <row r="24" spans="2:6" x14ac:dyDescent="0.25">
      <c r="B24" s="19" t="s">
        <v>126</v>
      </c>
      <c r="C24" s="20" t="s">
        <v>21</v>
      </c>
      <c r="E24" s="18" t="s">
        <v>177</v>
      </c>
      <c r="F24" s="18" t="s">
        <v>72</v>
      </c>
    </row>
    <row r="25" spans="2:6" x14ac:dyDescent="0.25">
      <c r="B25" s="19" t="s">
        <v>127</v>
      </c>
      <c r="C25" s="20" t="s">
        <v>31</v>
      </c>
      <c r="E25" s="18" t="s">
        <v>178</v>
      </c>
      <c r="F25" s="18" t="s">
        <v>82</v>
      </c>
    </row>
    <row r="26" spans="2:6" x14ac:dyDescent="0.25">
      <c r="B26" s="17" t="s">
        <v>128</v>
      </c>
      <c r="C26" s="18" t="s">
        <v>63</v>
      </c>
      <c r="E26" s="18" t="s">
        <v>159</v>
      </c>
      <c r="F26" s="18" t="s">
        <v>34</v>
      </c>
    </row>
    <row r="27" spans="2:6" x14ac:dyDescent="0.25">
      <c r="B27" s="17" t="s">
        <v>129</v>
      </c>
      <c r="C27" s="18" t="s">
        <v>16</v>
      </c>
      <c r="E27" s="20" t="s">
        <v>179</v>
      </c>
      <c r="F27" s="20" t="s">
        <v>74</v>
      </c>
    </row>
    <row r="28" spans="2:6" x14ac:dyDescent="0.25">
      <c r="B28" s="19" t="s">
        <v>130</v>
      </c>
      <c r="C28" s="20" t="s">
        <v>41</v>
      </c>
      <c r="E28" s="20" t="s">
        <v>160</v>
      </c>
      <c r="F28" s="20" t="s">
        <v>32</v>
      </c>
    </row>
    <row r="29" spans="2:6" x14ac:dyDescent="0.25">
      <c r="B29" s="17" t="s">
        <v>131</v>
      </c>
      <c r="C29" s="18" t="s">
        <v>49</v>
      </c>
      <c r="E29" s="20" t="s">
        <v>180</v>
      </c>
      <c r="F29" s="20" t="s">
        <v>79</v>
      </c>
    </row>
    <row r="30" spans="2:6" x14ac:dyDescent="0.25">
      <c r="B30" s="17" t="s">
        <v>132</v>
      </c>
      <c r="C30" s="18" t="s">
        <v>61</v>
      </c>
      <c r="E30" s="20" t="s">
        <v>161</v>
      </c>
      <c r="F30" s="20" t="s">
        <v>162</v>
      </c>
    </row>
    <row r="31" spans="2:6" x14ac:dyDescent="0.25">
      <c r="B31" s="19" t="s">
        <v>133</v>
      </c>
      <c r="C31" s="20" t="s">
        <v>25</v>
      </c>
      <c r="E31" s="20" t="s">
        <v>181</v>
      </c>
      <c r="F31" s="20" t="s">
        <v>78</v>
      </c>
    </row>
    <row r="32" spans="2:6" x14ac:dyDescent="0.25">
      <c r="B32" s="17" t="s">
        <v>134</v>
      </c>
      <c r="C32" s="18" t="s">
        <v>45</v>
      </c>
      <c r="E32" s="20" t="s">
        <v>163</v>
      </c>
      <c r="F32" s="20" t="s">
        <v>36</v>
      </c>
    </row>
    <row r="33" spans="2:6" x14ac:dyDescent="0.25">
      <c r="B33" s="19" t="s">
        <v>135</v>
      </c>
      <c r="C33" s="20" t="s">
        <v>65</v>
      </c>
      <c r="E33" s="23" t="s">
        <v>123</v>
      </c>
      <c r="F33" s="23" t="s">
        <v>9</v>
      </c>
    </row>
    <row r="34" spans="2:6" x14ac:dyDescent="0.25">
      <c r="B34" s="19" t="s">
        <v>136</v>
      </c>
      <c r="C34" s="20" t="s">
        <v>6</v>
      </c>
      <c r="E34" s="18" t="s">
        <v>164</v>
      </c>
      <c r="F34" s="18" t="s">
        <v>38</v>
      </c>
    </row>
    <row r="35" spans="2:6" x14ac:dyDescent="0.25">
      <c r="B35" s="17" t="s">
        <v>137</v>
      </c>
      <c r="C35" s="18" t="s">
        <v>23</v>
      </c>
      <c r="E35" s="20" t="s">
        <v>182</v>
      </c>
      <c r="F35" s="20" t="s">
        <v>83</v>
      </c>
    </row>
    <row r="36" spans="2:6" x14ac:dyDescent="0.25">
      <c r="B36" s="19" t="s">
        <v>138</v>
      </c>
      <c r="C36" s="20" t="s">
        <v>37</v>
      </c>
      <c r="E36" s="20" t="s">
        <v>185</v>
      </c>
      <c r="F36" s="20" t="s">
        <v>81</v>
      </c>
    </row>
    <row r="37" spans="2:6" x14ac:dyDescent="0.25">
      <c r="B37" s="17" t="s">
        <v>139</v>
      </c>
      <c r="C37" s="18" t="s">
        <v>29</v>
      </c>
      <c r="E37" s="18" t="s">
        <v>165</v>
      </c>
      <c r="F37" s="18" t="s">
        <v>60</v>
      </c>
    </row>
    <row r="38" spans="2:6" x14ac:dyDescent="0.25">
      <c r="B38" s="21" t="s">
        <v>140</v>
      </c>
      <c r="C38" s="22" t="s">
        <v>10</v>
      </c>
      <c r="E38" s="20" t="s">
        <v>167</v>
      </c>
      <c r="F38" s="20" t="s">
        <v>48</v>
      </c>
    </row>
    <row r="39" spans="2:6" x14ac:dyDescent="0.25">
      <c r="E39" s="18" t="s">
        <v>168</v>
      </c>
      <c r="F39" s="18" t="s">
        <v>46</v>
      </c>
    </row>
    <row r="40" spans="2:6" x14ac:dyDescent="0.25">
      <c r="E40" s="20" t="s">
        <v>166</v>
      </c>
      <c r="F40" s="20" t="s">
        <v>58</v>
      </c>
    </row>
    <row r="41" spans="2:6" x14ac:dyDescent="0.25">
      <c r="E41" s="18" t="s">
        <v>169</v>
      </c>
      <c r="F41" s="18" t="s">
        <v>13</v>
      </c>
    </row>
    <row r="42" spans="2:6" x14ac:dyDescent="0.25">
      <c r="E42" s="20" t="s">
        <v>183</v>
      </c>
      <c r="F42" s="20" t="s">
        <v>66</v>
      </c>
    </row>
    <row r="43" spans="2:6" x14ac:dyDescent="0.25">
      <c r="E43" s="20" t="s">
        <v>170</v>
      </c>
      <c r="F43" s="20" t="s">
        <v>40</v>
      </c>
    </row>
    <row r="44" spans="2:6" x14ac:dyDescent="0.25">
      <c r="E44" s="22" t="s">
        <v>171</v>
      </c>
      <c r="F44" s="22" t="s">
        <v>11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Scenario 1 Plant List</vt:lpstr>
      <vt:lpstr>Scenario 2 Plant List</vt:lpstr>
      <vt:lpstr>Scenario 3 Plant List</vt:lpstr>
      <vt:lpstr>Plant List Abbreviations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Logan</dc:creator>
  <cp:lastModifiedBy>Anonymous</cp:lastModifiedBy>
  <dcterms:created xsi:type="dcterms:W3CDTF">2024-07-05T16:16:46Z</dcterms:created>
  <dcterms:modified xsi:type="dcterms:W3CDTF">2025-02-05T17:51:35Z</dcterms:modified>
</cp:coreProperties>
</file>